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defaultThemeVersion="166925"/>
  <mc:AlternateContent xmlns:mc="http://schemas.openxmlformats.org/markup-compatibility/2006">
    <mc:Choice Requires="x15">
      <x15ac:absPath xmlns:x15ac="http://schemas.microsoft.com/office/spreadsheetml/2010/11/ac" url="/Users/robertocorral/Dropbox/THE FLOW ACADEMY/BLOG/NPS-CRECIMIENTO GANADO/"/>
    </mc:Choice>
  </mc:AlternateContent>
  <xr:revisionPtr revIDLastSave="0" documentId="13_ncr:1_{FEA31E33-8021-9744-A623-22C73A4DC564}" xr6:coauthVersionLast="47" xr6:coauthVersionMax="47" xr10:uidLastSave="{00000000-0000-0000-0000-000000000000}"/>
  <bookViews>
    <workbookView xWindow="6060" yWindow="460" windowWidth="23460" windowHeight="16520" xr2:uid="{AB0B1647-F8FD-B549-8D80-F10163FB936C}"/>
  </bookViews>
  <sheets>
    <sheet name="RATIO DE GRECIMIENTO GANADO" sheetId="3" r:id="rId1"/>
    <sheet name="Ejemplo Caso 1" sheetId="1" r:id="rId2"/>
    <sheet name="Ejemplo Caso 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8" i="3" l="1"/>
  <c r="F29" i="3"/>
  <c r="F16" i="3"/>
  <c r="F56" i="3"/>
  <c r="F53" i="3"/>
  <c r="F52" i="3"/>
  <c r="F54" i="3" s="1"/>
  <c r="F23" i="3"/>
  <c r="F36" i="3" s="1"/>
  <c r="F58" i="2"/>
  <c r="F55" i="2"/>
  <c r="F54" i="2"/>
  <c r="F40" i="2"/>
  <c r="F31" i="2"/>
  <c r="F25" i="2"/>
  <c r="F38" i="2" s="1"/>
  <c r="F18" i="2"/>
  <c r="F18" i="1"/>
  <c r="F58" i="1"/>
  <c r="F55" i="1"/>
  <c r="F54" i="1"/>
  <c r="F25" i="1"/>
  <c r="F38" i="1" s="1"/>
  <c r="F40" i="1"/>
  <c r="F56" i="1" l="1"/>
  <c r="F44" i="3"/>
  <c r="F46" i="3" s="1"/>
  <c r="F57" i="3"/>
  <c r="F58" i="3" s="1"/>
  <c r="F56" i="2"/>
  <c r="F59" i="2" s="1"/>
  <c r="F60" i="2" s="1"/>
  <c r="F46" i="2"/>
  <c r="F48" i="2" s="1"/>
  <c r="F59" i="1"/>
  <c r="F60" i="1" s="1"/>
  <c r="F31" i="1"/>
  <c r="F46" i="1" s="1"/>
  <c r="F48" i="1" s="1"/>
</calcChain>
</file>

<file path=xl/sharedStrings.xml><?xml version="1.0" encoding="utf-8"?>
<sst xmlns="http://schemas.openxmlformats.org/spreadsheetml/2006/main" count="122" uniqueCount="39">
  <si>
    <t>2. Calcular el NRR (Net Revenue Retention)  </t>
  </si>
  <si>
    <t>NRR indica la proporción de la facturación del perido Anterior que se ha «retenido» en el periodo Actual.</t>
  </si>
  <si>
    <t>3. De la facturación de los clientes NUEVOS  estimar la parte «ganada» por prescripciones de los clientes.</t>
  </si>
  <si>
    <t>EJEMPLO CASO 1</t>
  </si>
  <si>
    <t xml:space="preserve">4. Ratio de Crecimiento Ganado </t>
  </si>
  <si>
    <t>Ingresos netos en periodos de la misma duración para comparar el crecimiento</t>
  </si>
  <si>
    <t>1. Desglosar la facturación entre clientes NUEVOS y los que REPITEN.</t>
  </si>
  <si>
    <t xml:space="preserve">0. Facturación en dos periodos para determinar el crecimiento </t>
  </si>
  <si>
    <t>De la facturación del periodo ACTUAL determinar la cantidad que proviene de clientes que ya habian comprado antes (periodo anterior y otros anteriores)</t>
  </si>
  <si>
    <t>FACTURACIÓN EN EL PERIODO ANTERIOR (€)</t>
  </si>
  <si>
    <t>FACTURACIÓN EN EL PERIODO ACTUAL (€)</t>
  </si>
  <si>
    <t>FACTURACIÓN DE CLIENTES QUE REPITEN (€)</t>
  </si>
  <si>
    <t>FACTURACIÓN DE CLIENTES NUEVOS (€)</t>
  </si>
  <si>
    <t>FACTURACIÓN DEL PERIODO ACTUAL "GANADA" POR PRESCRIPCIONES  (€)</t>
  </si>
  <si>
    <t xml:space="preserve">Se resta 100% para determinar el crecimiento: </t>
  </si>
  <si>
    <t>RATIO DE CRECIMIENTO GANADO =</t>
  </si>
  <si>
    <t>Nota: Otra forma de realizar el cálculo matemático del paso 4.</t>
  </si>
  <si>
    <t>CRECIMIENTO GANADO RESPECTO AL PERIODO ANTERIOR (€)</t>
  </si>
  <si>
    <t>CRECIMIENTO GANADO EN CLIENTES NUEVOS (%) + NRR(%) =</t>
  </si>
  <si>
    <t>NRR (%) =</t>
  </si>
  <si>
    <t>CRECIMIENTO EN INGRESOS (REVENUE GROWTH) =</t>
  </si>
  <si>
    <t>PARTE "GANADA" POR PRESCRIPCIONES  (€)</t>
  </si>
  <si>
    <t>PARTE  CONSEGUIDA POR CAMPAÑAS, OFERTAS, ETC.  (€)</t>
  </si>
  <si>
    <t>SUMA (€) =</t>
  </si>
  <si>
    <t>CRECIMIENTO GANADO EN CLIENTES NUEVOS (%) =</t>
  </si>
  <si>
    <r>
      <t xml:space="preserve">Introduce los valores </t>
    </r>
    <r>
      <rPr>
        <u/>
        <sz val="10"/>
        <color theme="1"/>
        <rFont val="Arial"/>
        <family val="2"/>
      </rPr>
      <t>en las casillas en blanco</t>
    </r>
  </si>
  <si>
    <r>
      <rPr>
        <u/>
        <sz val="10"/>
        <color theme="1"/>
        <rFont val="Arial"/>
        <family val="2"/>
      </rPr>
      <t>Las casillas coloreadas</t>
    </r>
    <r>
      <rPr>
        <sz val="10"/>
        <color theme="1"/>
        <rFont val="Arial"/>
        <family val="2"/>
      </rPr>
      <t xml:space="preserve"> son fórmulas y resultados.</t>
    </r>
  </si>
  <si>
    <r>
      <t xml:space="preserve">Introduce los valores </t>
    </r>
    <r>
      <rPr>
        <u/>
        <sz val="10"/>
        <color rgb="FF000000"/>
        <rFont val="Arial"/>
        <family val="2"/>
      </rPr>
      <t>en las casillas en blanco</t>
    </r>
  </si>
  <si>
    <t>Son las  facturaciones del periodo ACTUAL correspondiente a cada parte. Estimar la facturación "Ganada" que proviene de prescripciones y/o reputación es la parte más complicada del proceso. Fred Reichheld recomienda determinarla a través de un cuestionario. No obstante, comenta que está trabajando en la estandarización de este proceso.</t>
  </si>
  <si>
    <t>Término original en inglés: ENC  - EARNED NEW CUSTOMERS</t>
  </si>
  <si>
    <t>Término original en inglés: EARNED GROWTH RATIO</t>
  </si>
  <si>
    <t>Ver explicación en el articulo y vídeo de nuestro Blog que utiliza este caso como ejemplo:</t>
  </si>
  <si>
    <t>https://www.theflowfactory.es/nps_crecimiento_ganado/</t>
  </si>
  <si>
    <t>Plantilla para calcular el 
RATIO DE CRECIMIENTO GANADO</t>
  </si>
  <si>
    <t>www.theflowfactory.es</t>
  </si>
  <si>
    <t>Esta plantilla esta basada el en cálculo del Ratio de Grecimiento Ganado (Earned Growth Ratio) publicado en el artículo "Net Promoter 3.0" de  Fred Reichheld, creador del NPS, en el Harvard Business Review (nov-2021). El propósito de esta plantilla es meramente ilustrativo para facilitar su aplicación.</t>
  </si>
  <si>
    <t>EJEMPLO CASO 2</t>
  </si>
  <si>
    <t>Ver explicación en el articulo y vídeo de nuestro Blog que utiliza los ejemplos de esta plantilla:</t>
  </si>
  <si>
    <t>www.hbr.org/2021/11/net-promoter-3-0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</si>
</sst>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2"/>
      <color theme="1"/>
      <name val="Calibri"/>
      <family val="2"/>
      <scheme val="minor"/>
    </font>
    <font>
      <sz val="12"/>
      <color theme="1"/>
      <name val="Calibri"/>
      <family val="2"/>
      <scheme val="minor"/>
    </font>
    <font>
      <b/>
      <sz val="12"/>
      <color theme="1"/>
      <name val="Arial"/>
      <family val="2"/>
    </font>
    <font>
      <sz val="12"/>
      <color theme="1"/>
      <name val="Arial"/>
      <family val="2"/>
    </font>
    <font>
      <b/>
      <sz val="16"/>
      <color rgb="FF252525"/>
      <name val="Arial"/>
      <family val="2"/>
    </font>
    <font>
      <sz val="13.5"/>
      <color rgb="FF000000"/>
      <name val="Arial"/>
      <family val="2"/>
    </font>
    <font>
      <sz val="16"/>
      <color rgb="FF252525"/>
      <name val="Arial"/>
      <family val="2"/>
    </font>
    <font>
      <sz val="10"/>
      <color theme="1"/>
      <name val="Arial"/>
      <family val="2"/>
    </font>
    <font>
      <sz val="11"/>
      <color theme="1"/>
      <name val="Arial"/>
      <family val="2"/>
    </font>
    <font>
      <b/>
      <sz val="14"/>
      <color theme="1"/>
      <name val="Arial"/>
      <family val="2"/>
    </font>
    <font>
      <b/>
      <sz val="16"/>
      <color theme="1"/>
      <name val="Arial"/>
      <family val="2"/>
    </font>
    <font>
      <b/>
      <sz val="14"/>
      <color rgb="FF000000"/>
      <name val="Arial"/>
      <family val="2"/>
    </font>
    <font>
      <sz val="14"/>
      <color theme="1"/>
      <name val="Arial"/>
      <family val="2"/>
    </font>
    <font>
      <u/>
      <sz val="10"/>
      <color theme="1"/>
      <name val="Arial"/>
      <family val="2"/>
    </font>
    <font>
      <u/>
      <sz val="12"/>
      <color theme="10"/>
      <name val="Calibri"/>
      <family val="2"/>
      <scheme val="minor"/>
    </font>
    <font>
      <sz val="10"/>
      <color rgb="FF000000"/>
      <name val="Arial"/>
      <family val="2"/>
    </font>
    <font>
      <u/>
      <sz val="10"/>
      <color rgb="FF000000"/>
      <name val="Arial"/>
      <family val="2"/>
    </font>
    <font>
      <i/>
      <sz val="11"/>
      <color theme="1"/>
      <name val="Arial"/>
      <family val="2"/>
    </font>
    <font>
      <u/>
      <sz val="12"/>
      <color theme="10"/>
      <name val="Arial"/>
      <family val="2"/>
    </font>
    <font>
      <b/>
      <sz val="18"/>
      <color theme="1" tint="0.34998626667073579"/>
      <name val="Arial"/>
      <family val="2"/>
    </font>
    <font>
      <b/>
      <sz val="20"/>
      <color rgb="FF1C93BA"/>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59">
    <xf numFmtId="0" fontId="0" fillId="0" borderId="0" xfId="0"/>
    <xf numFmtId="9" fontId="0" fillId="0" borderId="0" xfId="1" applyFont="1"/>
    <xf numFmtId="164" fontId="0" fillId="0" borderId="0" xfId="1" applyNumberFormat="1" applyFont="1"/>
    <xf numFmtId="10" fontId="0" fillId="0" borderId="0" xfId="1" applyNumberFormat="1" applyFont="1"/>
    <xf numFmtId="0" fontId="2" fillId="0" borderId="0" xfId="0" applyFont="1"/>
    <xf numFmtId="0" fontId="3" fillId="0" borderId="0" xfId="0" applyFont="1"/>
    <xf numFmtId="0" fontId="3" fillId="0" borderId="0" xfId="0" applyFont="1" applyAlignment="1">
      <alignment horizontal="left"/>
    </xf>
    <xf numFmtId="0" fontId="4" fillId="0" borderId="0" xfId="0" applyFont="1"/>
    <xf numFmtId="0" fontId="3" fillId="0" borderId="0" xfId="0" applyFont="1" applyAlignment="1">
      <alignment wrapText="1"/>
    </xf>
    <xf numFmtId="0" fontId="5" fillId="0" borderId="0" xfId="0" applyFont="1"/>
    <xf numFmtId="0" fontId="5" fillId="0" borderId="0" xfId="0" applyFont="1" applyAlignment="1">
      <alignment horizontal="left" vertical="center" indent="2" readingOrder="1"/>
    </xf>
    <xf numFmtId="0" fontId="6" fillId="0" borderId="0" xfId="0" applyFont="1"/>
    <xf numFmtId="164" fontId="3" fillId="0" borderId="0" xfId="0" applyNumberFormat="1" applyFont="1"/>
    <xf numFmtId="9" fontId="3" fillId="0" borderId="0" xfId="0" applyNumberFormat="1" applyFont="1"/>
    <xf numFmtId="0" fontId="3" fillId="0" borderId="0" xfId="0" quotePrefix="1" applyFont="1" applyAlignment="1">
      <alignment horizontal="left"/>
    </xf>
    <xf numFmtId="0" fontId="3" fillId="0" borderId="0" xfId="0" applyFont="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7" fillId="0" borderId="0" xfId="0" applyFont="1" applyAlignment="1">
      <alignment vertical="center" wrapText="1"/>
    </xf>
    <xf numFmtId="0" fontId="3" fillId="0" borderId="5" xfId="0" applyFont="1" applyBorder="1" applyAlignment="1">
      <alignment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8" fillId="0" borderId="0" xfId="0" applyFont="1" applyAlignment="1">
      <alignment horizontal="left" vertical="center" wrapText="1"/>
    </xf>
    <xf numFmtId="0" fontId="3" fillId="0" borderId="8" xfId="0" applyFont="1" applyBorder="1" applyAlignment="1">
      <alignment vertical="center"/>
    </xf>
    <xf numFmtId="0" fontId="2" fillId="0" borderId="0" xfId="0" applyFont="1" applyAlignment="1">
      <alignment horizontal="right" vertical="center"/>
    </xf>
    <xf numFmtId="164" fontId="10" fillId="2" borderId="3" xfId="0" applyNumberFormat="1" applyFont="1" applyFill="1" applyBorder="1" applyAlignment="1">
      <alignment vertical="center"/>
    </xf>
    <xf numFmtId="0" fontId="10" fillId="0" borderId="0" xfId="0" applyFont="1" applyAlignment="1">
      <alignment horizontal="right" vertical="center"/>
    </xf>
    <xf numFmtId="3" fontId="3" fillId="4" borderId="1" xfId="0" applyNumberFormat="1" applyFont="1" applyFill="1" applyBorder="1" applyAlignment="1">
      <alignment vertical="center"/>
    </xf>
    <xf numFmtId="0" fontId="11" fillId="0" borderId="0" xfId="0"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9" fillId="0" borderId="0" xfId="0" applyFont="1" applyBorder="1" applyAlignment="1">
      <alignment horizontal="right" vertical="center"/>
    </xf>
    <xf numFmtId="3" fontId="3" fillId="4" borderId="4" xfId="0" applyNumberFormat="1" applyFont="1" applyFill="1" applyBorder="1" applyAlignment="1">
      <alignment vertical="center"/>
    </xf>
    <xf numFmtId="3" fontId="3" fillId="4" borderId="3" xfId="0" applyNumberFormat="1" applyFont="1" applyFill="1" applyBorder="1" applyAlignment="1">
      <alignment vertical="center"/>
    </xf>
    <xf numFmtId="3" fontId="3" fillId="4" borderId="11" xfId="0" applyNumberFormat="1" applyFont="1" applyFill="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2" xfId="0" applyFont="1" applyBorder="1" applyAlignment="1">
      <alignment vertical="center"/>
    </xf>
    <xf numFmtId="164" fontId="12" fillId="4" borderId="6" xfId="0" applyNumberFormat="1" applyFont="1" applyFill="1" applyBorder="1" applyAlignment="1">
      <alignment horizontal="right" vertical="center"/>
    </xf>
    <xf numFmtId="164" fontId="12" fillId="4" borderId="4" xfId="0" applyNumberFormat="1" applyFont="1" applyFill="1" applyBorder="1" applyAlignment="1">
      <alignment horizontal="right" vertical="center"/>
    </xf>
    <xf numFmtId="164" fontId="10" fillId="2" borderId="3" xfId="0" applyNumberFormat="1" applyFont="1" applyFill="1" applyBorder="1" applyAlignment="1">
      <alignment horizontal="right" vertical="center"/>
    </xf>
    <xf numFmtId="0" fontId="7" fillId="0" borderId="0" xfId="0" applyFont="1" applyAlignment="1">
      <alignment horizontal="left" vertical="center" wrapText="1"/>
    </xf>
    <xf numFmtId="0" fontId="15" fillId="0" borderId="0" xfId="0" applyFont="1" applyAlignment="1">
      <alignment horizontal="left" vertical="center" wrapText="1"/>
    </xf>
    <xf numFmtId="0" fontId="3" fillId="0" borderId="3" xfId="0" applyFont="1" applyBorder="1" applyAlignment="1">
      <alignment vertical="center"/>
    </xf>
    <xf numFmtId="3" fontId="3" fillId="3" borderId="13" xfId="0" applyNumberFormat="1" applyFont="1" applyFill="1" applyBorder="1" applyAlignment="1">
      <alignment vertical="center"/>
    </xf>
    <xf numFmtId="0" fontId="3" fillId="0" borderId="14" xfId="0" applyFont="1" applyBorder="1" applyAlignment="1">
      <alignment vertical="center"/>
    </xf>
    <xf numFmtId="3" fontId="3" fillId="3" borderId="15" xfId="0" applyNumberFormat="1" applyFont="1" applyFill="1" applyBorder="1" applyAlignment="1">
      <alignment vertical="center"/>
    </xf>
    <xf numFmtId="164" fontId="9" fillId="4" borderId="1" xfId="1" applyNumberFormat="1" applyFont="1" applyFill="1" applyBorder="1" applyAlignment="1">
      <alignment horizontal="right" vertical="center"/>
    </xf>
    <xf numFmtId="0" fontId="17" fillId="0" borderId="0" xfId="0" applyFont="1" applyAlignment="1">
      <alignment horizontal="right" wrapText="1"/>
    </xf>
    <xf numFmtId="0" fontId="14" fillId="0" borderId="0" xfId="2"/>
    <xf numFmtId="0" fontId="18" fillId="0" borderId="0" xfId="2" applyFont="1"/>
    <xf numFmtId="0" fontId="18" fillId="0" borderId="0" xfId="2" applyFont="1" applyAlignment="1">
      <alignment vertical="center"/>
    </xf>
    <xf numFmtId="0" fontId="19" fillId="0" borderId="0" xfId="0" applyFont="1"/>
    <xf numFmtId="0" fontId="20" fillId="0" borderId="0" xfId="0" applyFont="1" applyAlignment="1">
      <alignment wrapText="1"/>
    </xf>
    <xf numFmtId="0" fontId="17" fillId="0" borderId="0" xfId="0" applyFont="1" applyAlignment="1">
      <alignment horizontal="lef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C93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139700</xdr:colOff>
      <xdr:row>13</xdr:row>
      <xdr:rowOff>152400</xdr:rowOff>
    </xdr:from>
    <xdr:to>
      <xdr:col>6</xdr:col>
      <xdr:colOff>330200</xdr:colOff>
      <xdr:row>13</xdr:row>
      <xdr:rowOff>152400</xdr:rowOff>
    </xdr:to>
    <xdr:cxnSp macro="">
      <xdr:nvCxnSpPr>
        <xdr:cNvPr id="2" name="Conector recto de flecha 1">
          <a:extLst>
            <a:ext uri="{FF2B5EF4-FFF2-40B4-BE49-F238E27FC236}">
              <a16:creationId xmlns:a16="http://schemas.microsoft.com/office/drawing/2014/main" id="{3C311D49-ED42-E543-8257-3CB04AE80A0B}"/>
            </a:ext>
          </a:extLst>
        </xdr:cNvPr>
        <xdr:cNvCxnSpPr/>
      </xdr:nvCxnSpPr>
      <xdr:spPr>
        <a:xfrm flipH="1">
          <a:off x="8318500" y="4203700"/>
          <a:ext cx="1320800" cy="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177800</xdr:colOff>
      <xdr:row>13</xdr:row>
      <xdr:rowOff>190500</xdr:rowOff>
    </xdr:from>
    <xdr:to>
      <xdr:col>6</xdr:col>
      <xdr:colOff>355600</xdr:colOff>
      <xdr:row>14</xdr:row>
      <xdr:rowOff>139700</xdr:rowOff>
    </xdr:to>
    <xdr:cxnSp macro="">
      <xdr:nvCxnSpPr>
        <xdr:cNvPr id="3" name="Conector recto de flecha 2">
          <a:extLst>
            <a:ext uri="{FF2B5EF4-FFF2-40B4-BE49-F238E27FC236}">
              <a16:creationId xmlns:a16="http://schemas.microsoft.com/office/drawing/2014/main" id="{C907EEF4-FAB6-4A49-9AAA-562D6E10E239}"/>
            </a:ext>
          </a:extLst>
        </xdr:cNvPr>
        <xdr:cNvCxnSpPr/>
      </xdr:nvCxnSpPr>
      <xdr:spPr>
        <a:xfrm flipH="1">
          <a:off x="8356600" y="4241800"/>
          <a:ext cx="1308100" cy="30480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50800</xdr:colOff>
      <xdr:row>21</xdr:row>
      <xdr:rowOff>177800</xdr:rowOff>
    </xdr:from>
    <xdr:to>
      <xdr:col>6</xdr:col>
      <xdr:colOff>241300</xdr:colOff>
      <xdr:row>21</xdr:row>
      <xdr:rowOff>177800</xdr:rowOff>
    </xdr:to>
    <xdr:cxnSp macro="">
      <xdr:nvCxnSpPr>
        <xdr:cNvPr id="4" name="Conector recto de flecha 3">
          <a:extLst>
            <a:ext uri="{FF2B5EF4-FFF2-40B4-BE49-F238E27FC236}">
              <a16:creationId xmlns:a16="http://schemas.microsoft.com/office/drawing/2014/main" id="{9585FF3B-1B20-5F42-BC1A-B5C7D83F0214}"/>
            </a:ext>
          </a:extLst>
        </xdr:cNvPr>
        <xdr:cNvCxnSpPr/>
      </xdr:nvCxnSpPr>
      <xdr:spPr>
        <a:xfrm flipH="1">
          <a:off x="8229600" y="6794500"/>
          <a:ext cx="1320800" cy="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50800</xdr:colOff>
      <xdr:row>34</xdr:row>
      <xdr:rowOff>165100</xdr:rowOff>
    </xdr:from>
    <xdr:to>
      <xdr:col>6</xdr:col>
      <xdr:colOff>241300</xdr:colOff>
      <xdr:row>34</xdr:row>
      <xdr:rowOff>165100</xdr:rowOff>
    </xdr:to>
    <xdr:cxnSp macro="">
      <xdr:nvCxnSpPr>
        <xdr:cNvPr id="5" name="Conector recto de flecha 4">
          <a:extLst>
            <a:ext uri="{FF2B5EF4-FFF2-40B4-BE49-F238E27FC236}">
              <a16:creationId xmlns:a16="http://schemas.microsoft.com/office/drawing/2014/main" id="{1B5B4261-03B2-C546-8572-307154CF3E07}"/>
            </a:ext>
          </a:extLst>
        </xdr:cNvPr>
        <xdr:cNvCxnSpPr/>
      </xdr:nvCxnSpPr>
      <xdr:spPr>
        <a:xfrm flipH="1">
          <a:off x="8229600" y="11176000"/>
          <a:ext cx="1320800" cy="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1028699</xdr:colOff>
      <xdr:row>1</xdr:row>
      <xdr:rowOff>76200</xdr:rowOff>
    </xdr:from>
    <xdr:to>
      <xdr:col>7</xdr:col>
      <xdr:colOff>787400</xdr:colOff>
      <xdr:row>1</xdr:row>
      <xdr:rowOff>619278</xdr:rowOff>
    </xdr:to>
    <xdr:pic>
      <xdr:nvPicPr>
        <xdr:cNvPr id="6" name="Picture 18">
          <a:extLst>
            <a:ext uri="{FF2B5EF4-FFF2-40B4-BE49-F238E27FC236}">
              <a16:creationId xmlns:a16="http://schemas.microsoft.com/office/drawing/2014/main" id="{EC080F44-0F5A-014D-94D4-6E649A22011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064499" y="279400"/>
          <a:ext cx="2438401" cy="5430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139700</xdr:colOff>
      <xdr:row>15</xdr:row>
      <xdr:rowOff>152400</xdr:rowOff>
    </xdr:from>
    <xdr:to>
      <xdr:col>6</xdr:col>
      <xdr:colOff>330200</xdr:colOff>
      <xdr:row>15</xdr:row>
      <xdr:rowOff>152400</xdr:rowOff>
    </xdr:to>
    <xdr:cxnSp macro="">
      <xdr:nvCxnSpPr>
        <xdr:cNvPr id="3" name="Conector recto de flecha 2">
          <a:extLst>
            <a:ext uri="{FF2B5EF4-FFF2-40B4-BE49-F238E27FC236}">
              <a16:creationId xmlns:a16="http://schemas.microsoft.com/office/drawing/2014/main" id="{1F98BDA7-E4E6-DB06-0E42-E042C2BA786E}"/>
            </a:ext>
          </a:extLst>
        </xdr:cNvPr>
        <xdr:cNvCxnSpPr/>
      </xdr:nvCxnSpPr>
      <xdr:spPr>
        <a:xfrm flipH="1">
          <a:off x="8572500" y="2044700"/>
          <a:ext cx="1320800" cy="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177800</xdr:colOff>
      <xdr:row>15</xdr:row>
      <xdr:rowOff>190500</xdr:rowOff>
    </xdr:from>
    <xdr:to>
      <xdr:col>6</xdr:col>
      <xdr:colOff>355600</xdr:colOff>
      <xdr:row>16</xdr:row>
      <xdr:rowOff>139700</xdr:rowOff>
    </xdr:to>
    <xdr:cxnSp macro="">
      <xdr:nvCxnSpPr>
        <xdr:cNvPr id="4" name="Conector recto de flecha 3">
          <a:extLst>
            <a:ext uri="{FF2B5EF4-FFF2-40B4-BE49-F238E27FC236}">
              <a16:creationId xmlns:a16="http://schemas.microsoft.com/office/drawing/2014/main" id="{A605136C-2577-0046-9FF2-420433C31B2D}"/>
            </a:ext>
          </a:extLst>
        </xdr:cNvPr>
        <xdr:cNvCxnSpPr/>
      </xdr:nvCxnSpPr>
      <xdr:spPr>
        <a:xfrm flipH="1">
          <a:off x="8610600" y="2082800"/>
          <a:ext cx="1308100" cy="30480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50800</xdr:colOff>
      <xdr:row>23</xdr:row>
      <xdr:rowOff>177800</xdr:rowOff>
    </xdr:from>
    <xdr:to>
      <xdr:col>6</xdr:col>
      <xdr:colOff>241300</xdr:colOff>
      <xdr:row>23</xdr:row>
      <xdr:rowOff>177800</xdr:rowOff>
    </xdr:to>
    <xdr:cxnSp macro="">
      <xdr:nvCxnSpPr>
        <xdr:cNvPr id="8" name="Conector recto de flecha 7">
          <a:extLst>
            <a:ext uri="{FF2B5EF4-FFF2-40B4-BE49-F238E27FC236}">
              <a16:creationId xmlns:a16="http://schemas.microsoft.com/office/drawing/2014/main" id="{4DDE1356-7DE5-0442-BA84-319A45AA4C86}"/>
            </a:ext>
          </a:extLst>
        </xdr:cNvPr>
        <xdr:cNvCxnSpPr/>
      </xdr:nvCxnSpPr>
      <xdr:spPr>
        <a:xfrm flipH="1">
          <a:off x="8483600" y="4787900"/>
          <a:ext cx="1320800" cy="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50800</xdr:colOff>
      <xdr:row>36</xdr:row>
      <xdr:rowOff>165100</xdr:rowOff>
    </xdr:from>
    <xdr:to>
      <xdr:col>6</xdr:col>
      <xdr:colOff>241300</xdr:colOff>
      <xdr:row>36</xdr:row>
      <xdr:rowOff>165100</xdr:rowOff>
    </xdr:to>
    <xdr:cxnSp macro="">
      <xdr:nvCxnSpPr>
        <xdr:cNvPr id="9" name="Conector recto de flecha 8">
          <a:extLst>
            <a:ext uri="{FF2B5EF4-FFF2-40B4-BE49-F238E27FC236}">
              <a16:creationId xmlns:a16="http://schemas.microsoft.com/office/drawing/2014/main" id="{79F85488-0DBB-0B44-8725-E78E74688B4F}"/>
            </a:ext>
          </a:extLst>
        </xdr:cNvPr>
        <xdr:cNvCxnSpPr/>
      </xdr:nvCxnSpPr>
      <xdr:spPr>
        <a:xfrm flipH="1">
          <a:off x="8483600" y="8864600"/>
          <a:ext cx="1320800" cy="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1028699</xdr:colOff>
      <xdr:row>1</xdr:row>
      <xdr:rowOff>76200</xdr:rowOff>
    </xdr:from>
    <xdr:to>
      <xdr:col>7</xdr:col>
      <xdr:colOff>787400</xdr:colOff>
      <xdr:row>1</xdr:row>
      <xdr:rowOff>619278</xdr:rowOff>
    </xdr:to>
    <xdr:pic>
      <xdr:nvPicPr>
        <xdr:cNvPr id="10" name="Picture 18">
          <a:extLst>
            <a:ext uri="{FF2B5EF4-FFF2-40B4-BE49-F238E27FC236}">
              <a16:creationId xmlns:a16="http://schemas.microsoft.com/office/drawing/2014/main" id="{99951F81-0157-3A43-B019-D368775254D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064499" y="279400"/>
          <a:ext cx="2438401" cy="5430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139700</xdr:colOff>
      <xdr:row>15</xdr:row>
      <xdr:rowOff>152400</xdr:rowOff>
    </xdr:from>
    <xdr:to>
      <xdr:col>6</xdr:col>
      <xdr:colOff>330200</xdr:colOff>
      <xdr:row>15</xdr:row>
      <xdr:rowOff>152400</xdr:rowOff>
    </xdr:to>
    <xdr:cxnSp macro="">
      <xdr:nvCxnSpPr>
        <xdr:cNvPr id="2" name="Conector recto de flecha 1">
          <a:extLst>
            <a:ext uri="{FF2B5EF4-FFF2-40B4-BE49-F238E27FC236}">
              <a16:creationId xmlns:a16="http://schemas.microsoft.com/office/drawing/2014/main" id="{0A052D83-02A8-4940-A31D-368B04E64D2F}"/>
            </a:ext>
          </a:extLst>
        </xdr:cNvPr>
        <xdr:cNvCxnSpPr/>
      </xdr:nvCxnSpPr>
      <xdr:spPr>
        <a:xfrm flipH="1">
          <a:off x="8318500" y="4203700"/>
          <a:ext cx="1320800" cy="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177800</xdr:colOff>
      <xdr:row>15</xdr:row>
      <xdr:rowOff>190500</xdr:rowOff>
    </xdr:from>
    <xdr:to>
      <xdr:col>6</xdr:col>
      <xdr:colOff>355600</xdr:colOff>
      <xdr:row>16</xdr:row>
      <xdr:rowOff>139700</xdr:rowOff>
    </xdr:to>
    <xdr:cxnSp macro="">
      <xdr:nvCxnSpPr>
        <xdr:cNvPr id="3" name="Conector recto de flecha 2">
          <a:extLst>
            <a:ext uri="{FF2B5EF4-FFF2-40B4-BE49-F238E27FC236}">
              <a16:creationId xmlns:a16="http://schemas.microsoft.com/office/drawing/2014/main" id="{91089689-6FBE-4849-888A-2B62C5C91940}"/>
            </a:ext>
          </a:extLst>
        </xdr:cNvPr>
        <xdr:cNvCxnSpPr/>
      </xdr:nvCxnSpPr>
      <xdr:spPr>
        <a:xfrm flipH="1">
          <a:off x="8356600" y="4241800"/>
          <a:ext cx="1308100" cy="30480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50800</xdr:colOff>
      <xdr:row>23</xdr:row>
      <xdr:rowOff>177800</xdr:rowOff>
    </xdr:from>
    <xdr:to>
      <xdr:col>6</xdr:col>
      <xdr:colOff>241300</xdr:colOff>
      <xdr:row>23</xdr:row>
      <xdr:rowOff>177800</xdr:rowOff>
    </xdr:to>
    <xdr:cxnSp macro="">
      <xdr:nvCxnSpPr>
        <xdr:cNvPr id="4" name="Conector recto de flecha 3">
          <a:extLst>
            <a:ext uri="{FF2B5EF4-FFF2-40B4-BE49-F238E27FC236}">
              <a16:creationId xmlns:a16="http://schemas.microsoft.com/office/drawing/2014/main" id="{C0514E4D-C246-C142-B56B-FF81E014377C}"/>
            </a:ext>
          </a:extLst>
        </xdr:cNvPr>
        <xdr:cNvCxnSpPr/>
      </xdr:nvCxnSpPr>
      <xdr:spPr>
        <a:xfrm flipH="1">
          <a:off x="8229600" y="6794500"/>
          <a:ext cx="1320800" cy="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50800</xdr:colOff>
      <xdr:row>36</xdr:row>
      <xdr:rowOff>165100</xdr:rowOff>
    </xdr:from>
    <xdr:to>
      <xdr:col>6</xdr:col>
      <xdr:colOff>241300</xdr:colOff>
      <xdr:row>36</xdr:row>
      <xdr:rowOff>165100</xdr:rowOff>
    </xdr:to>
    <xdr:cxnSp macro="">
      <xdr:nvCxnSpPr>
        <xdr:cNvPr id="5" name="Conector recto de flecha 4">
          <a:extLst>
            <a:ext uri="{FF2B5EF4-FFF2-40B4-BE49-F238E27FC236}">
              <a16:creationId xmlns:a16="http://schemas.microsoft.com/office/drawing/2014/main" id="{7780C35B-FEA2-5E4F-BDA3-51FE4A579ACC}"/>
            </a:ext>
          </a:extLst>
        </xdr:cNvPr>
        <xdr:cNvCxnSpPr/>
      </xdr:nvCxnSpPr>
      <xdr:spPr>
        <a:xfrm flipH="1">
          <a:off x="8229600" y="11176000"/>
          <a:ext cx="1320800" cy="0"/>
        </a:xfrm>
        <a:prstGeom prst="straightConnector1">
          <a:avLst/>
        </a:prstGeom>
        <a:ln w="15875">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1028699</xdr:colOff>
      <xdr:row>1</xdr:row>
      <xdr:rowOff>76200</xdr:rowOff>
    </xdr:from>
    <xdr:to>
      <xdr:col>7</xdr:col>
      <xdr:colOff>787400</xdr:colOff>
      <xdr:row>1</xdr:row>
      <xdr:rowOff>619278</xdr:rowOff>
    </xdr:to>
    <xdr:pic>
      <xdr:nvPicPr>
        <xdr:cNvPr id="6" name="Picture 18">
          <a:extLst>
            <a:ext uri="{FF2B5EF4-FFF2-40B4-BE49-F238E27FC236}">
              <a16:creationId xmlns:a16="http://schemas.microsoft.com/office/drawing/2014/main" id="{3140AC7A-63C6-EF46-AE54-42806B04626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064499" y="279400"/>
          <a:ext cx="2438401" cy="5430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hbr.org/2021/11/net-promoter-3-0" TargetMode="External"/><Relationship Id="rId2" Type="http://schemas.openxmlformats.org/officeDocument/2006/relationships/hyperlink" Target="http://www.theflowfactory.es/" TargetMode="External"/><Relationship Id="rId1" Type="http://schemas.openxmlformats.org/officeDocument/2006/relationships/hyperlink" Target="https://www.theflowfactory.es/nps_crecimiento_ganad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theflowfactory.es/nps_crecimiento_ganado/" TargetMode="External"/><Relationship Id="rId2" Type="http://schemas.openxmlformats.org/officeDocument/2006/relationships/hyperlink" Target="http://www.hbr.org/2021/11/net-promoter-3-0" TargetMode="External"/><Relationship Id="rId1" Type="http://schemas.openxmlformats.org/officeDocument/2006/relationships/hyperlink" Target="http://www.theflowfactory.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hbr.org/2021/11/net-promoter-3-0" TargetMode="External"/><Relationship Id="rId2" Type="http://schemas.openxmlformats.org/officeDocument/2006/relationships/hyperlink" Target="http://www.theflowfactory.es/" TargetMode="External"/><Relationship Id="rId1" Type="http://schemas.openxmlformats.org/officeDocument/2006/relationships/hyperlink" Target="https://www.theflowfactory.es/nps_crecimiento_ganado/"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6472C-C153-C343-96D5-9BC2A903A4DB}">
  <dimension ref="D2:N59"/>
  <sheetViews>
    <sheetView showGridLines="0" tabSelected="1" topLeftCell="C1" workbookViewId="0">
      <selection activeCell="E14" sqref="E14"/>
    </sheetView>
  </sheetViews>
  <sheetFormatPr baseColWidth="10" defaultRowHeight="16" x14ac:dyDescent="0.2"/>
  <cols>
    <col min="3" max="3" width="7.5" customWidth="1"/>
    <col min="4" max="4" width="63.1640625" customWidth="1"/>
    <col min="5" max="5" width="15" customWidth="1"/>
    <col min="6" max="6" width="14.83203125" customWidth="1"/>
    <col min="7" max="7" width="5.33203125" customWidth="1"/>
    <col min="8" max="8" width="29" customWidth="1"/>
  </cols>
  <sheetData>
    <row r="2" spans="4:8" ht="52" x14ac:dyDescent="0.25">
      <c r="D2" s="57" t="s">
        <v>33</v>
      </c>
      <c r="E2" s="5"/>
      <c r="F2" s="5"/>
      <c r="G2" s="5"/>
      <c r="H2" s="5"/>
    </row>
    <row r="3" spans="4:8" x14ac:dyDescent="0.2">
      <c r="D3" s="5"/>
      <c r="E3" s="5"/>
      <c r="F3" s="54" t="s">
        <v>34</v>
      </c>
      <c r="G3" s="5"/>
      <c r="H3" s="5"/>
    </row>
    <row r="4" spans="4:8" x14ac:dyDescent="0.2">
      <c r="D4" s="5"/>
      <c r="E4" s="5"/>
      <c r="F4" s="54"/>
      <c r="G4" s="5"/>
      <c r="H4" s="5"/>
    </row>
    <row r="5" spans="4:8" ht="43" customHeight="1" x14ac:dyDescent="0.2">
      <c r="D5" s="58" t="s">
        <v>35</v>
      </c>
      <c r="E5" s="58"/>
      <c r="F5" s="58"/>
      <c r="G5" s="58"/>
      <c r="H5" s="58"/>
    </row>
    <row r="6" spans="4:8" x14ac:dyDescent="0.2">
      <c r="D6" s="54" t="s">
        <v>38</v>
      </c>
      <c r="E6" s="5"/>
      <c r="F6" s="5"/>
      <c r="G6" s="5"/>
      <c r="H6" s="5"/>
    </row>
    <row r="7" spans="4:8" ht="23" customHeight="1" x14ac:dyDescent="0.2">
      <c r="D7" s="53"/>
      <c r="E7" s="5"/>
      <c r="F7" s="5"/>
      <c r="G7" s="5"/>
      <c r="H7" s="5"/>
    </row>
    <row r="8" spans="4:8" x14ac:dyDescent="0.2">
      <c r="D8" s="5" t="s">
        <v>37</v>
      </c>
      <c r="E8" s="5"/>
      <c r="F8" s="5"/>
      <c r="G8" s="5"/>
      <c r="H8" s="5"/>
    </row>
    <row r="9" spans="4:8" ht="21" customHeight="1" x14ac:dyDescent="0.2">
      <c r="D9" s="55" t="s">
        <v>32</v>
      </c>
      <c r="E9" s="5"/>
      <c r="F9" s="5"/>
      <c r="G9" s="5"/>
      <c r="H9" s="5"/>
    </row>
    <row r="10" spans="4:8" x14ac:dyDescent="0.2">
      <c r="D10" s="5"/>
      <c r="E10" s="5"/>
      <c r="F10" s="5"/>
      <c r="G10" s="5"/>
      <c r="H10" s="5"/>
    </row>
    <row r="11" spans="4:8" ht="34" customHeight="1" x14ac:dyDescent="0.2">
      <c r="D11" s="20" t="s">
        <v>7</v>
      </c>
      <c r="E11" s="21"/>
      <c r="F11" s="22"/>
      <c r="G11" s="5"/>
      <c r="H11" s="5"/>
    </row>
    <row r="12" spans="4:8" ht="28" customHeight="1" x14ac:dyDescent="0.2">
      <c r="D12" s="23" t="s">
        <v>5</v>
      </c>
      <c r="E12" s="23"/>
      <c r="F12" s="23"/>
      <c r="G12" s="5"/>
      <c r="H12" s="5"/>
    </row>
    <row r="13" spans="4:8" ht="7" customHeight="1" thickBot="1" x14ac:dyDescent="0.25">
      <c r="D13" s="5"/>
      <c r="E13" s="5"/>
      <c r="F13" s="5"/>
      <c r="G13" s="5"/>
      <c r="H13" s="5"/>
    </row>
    <row r="14" spans="4:8" ht="28" customHeight="1" thickBot="1" x14ac:dyDescent="0.25">
      <c r="D14" s="19" t="s">
        <v>9</v>
      </c>
      <c r="E14" s="48"/>
      <c r="F14" s="5"/>
      <c r="G14" s="5"/>
      <c r="H14" s="45" t="s">
        <v>25</v>
      </c>
    </row>
    <row r="15" spans="4:8" ht="27" customHeight="1" thickBot="1" x14ac:dyDescent="0.25">
      <c r="D15" s="19" t="s">
        <v>10</v>
      </c>
      <c r="E15" s="50"/>
      <c r="F15" s="5"/>
      <c r="G15" s="5"/>
      <c r="H15" s="5"/>
    </row>
    <row r="16" spans="4:8" ht="34" customHeight="1" x14ac:dyDescent="0.2">
      <c r="D16" s="34" t="s">
        <v>20</v>
      </c>
      <c r="E16" s="34"/>
      <c r="F16" s="51" t="str">
        <f>IFERROR((E15-E14)/E14,"")</f>
        <v/>
      </c>
      <c r="G16" s="5"/>
      <c r="H16" s="45" t="s">
        <v>26</v>
      </c>
    </row>
    <row r="17" spans="4:8" ht="25" customHeight="1" x14ac:dyDescent="0.2">
      <c r="D17" s="5"/>
      <c r="E17" s="5"/>
      <c r="F17" s="5"/>
      <c r="G17" s="5"/>
      <c r="H17" s="5"/>
    </row>
    <row r="18" spans="4:8" ht="34" customHeight="1" x14ac:dyDescent="0.2">
      <c r="D18" s="20" t="s">
        <v>6</v>
      </c>
      <c r="E18" s="21"/>
      <c r="F18" s="22"/>
      <c r="G18" s="5"/>
      <c r="H18" s="5"/>
    </row>
    <row r="19" spans="4:8" ht="11" customHeight="1" x14ac:dyDescent="0.2">
      <c r="D19" s="5"/>
      <c r="E19" s="5"/>
      <c r="F19" s="5"/>
      <c r="G19" s="5"/>
      <c r="H19" s="5"/>
    </row>
    <row r="20" spans="4:8" ht="30" customHeight="1" x14ac:dyDescent="0.2">
      <c r="D20" s="23" t="s">
        <v>8</v>
      </c>
      <c r="E20" s="23"/>
      <c r="F20" s="23"/>
      <c r="G20" s="5"/>
      <c r="H20" s="5"/>
    </row>
    <row r="21" spans="4:8" ht="13" customHeight="1" thickBot="1" x14ac:dyDescent="0.25">
      <c r="D21" s="8"/>
      <c r="E21" s="5"/>
      <c r="F21" s="5"/>
      <c r="G21" s="5"/>
      <c r="H21" s="5"/>
    </row>
    <row r="22" spans="4:8" ht="28" customHeight="1" thickBot="1" x14ac:dyDescent="0.25">
      <c r="D22" s="19" t="s">
        <v>11</v>
      </c>
      <c r="E22" s="48"/>
      <c r="F22" s="15"/>
      <c r="G22" s="5"/>
      <c r="H22" s="46" t="s">
        <v>27</v>
      </c>
    </row>
    <row r="23" spans="4:8" ht="24" customHeight="1" x14ac:dyDescent="0.2">
      <c r="D23" s="19" t="s">
        <v>12</v>
      </c>
      <c r="E23" s="49"/>
      <c r="F23" s="28">
        <f>E15-E22</f>
        <v>0</v>
      </c>
      <c r="G23" s="5"/>
      <c r="H23" s="45"/>
    </row>
    <row r="24" spans="4:8" ht="25" customHeight="1" x14ac:dyDescent="0.2">
      <c r="D24" s="5"/>
      <c r="E24" s="5"/>
      <c r="F24" s="5"/>
      <c r="G24" s="5"/>
      <c r="H24" s="5"/>
    </row>
    <row r="25" spans="4:8" ht="34" customHeight="1" x14ac:dyDescent="0.2">
      <c r="D25" s="20" t="s">
        <v>0</v>
      </c>
      <c r="E25" s="21"/>
      <c r="F25" s="22"/>
      <c r="G25" s="5"/>
      <c r="H25" s="5"/>
    </row>
    <row r="26" spans="4:8" ht="7" customHeight="1" x14ac:dyDescent="0.2">
      <c r="D26" s="7"/>
      <c r="E26" s="5"/>
      <c r="F26" s="5"/>
      <c r="G26" s="5"/>
      <c r="H26" s="5"/>
    </row>
    <row r="27" spans="4:8" ht="28" customHeight="1" x14ac:dyDescent="0.2">
      <c r="D27" s="23" t="s">
        <v>1</v>
      </c>
      <c r="E27" s="23"/>
      <c r="F27" s="23"/>
      <c r="G27" s="5"/>
      <c r="H27" s="5"/>
    </row>
    <row r="28" spans="4:8" ht="10" customHeight="1" x14ac:dyDescent="0.2">
      <c r="D28" s="18"/>
      <c r="E28" s="5"/>
      <c r="F28" s="5"/>
      <c r="G28" s="5"/>
      <c r="H28" s="5"/>
    </row>
    <row r="29" spans="4:8" ht="34" customHeight="1" x14ac:dyDescent="0.2">
      <c r="D29" s="29" t="s">
        <v>19</v>
      </c>
      <c r="E29" s="29"/>
      <c r="F29" s="51" t="str">
        <f>IFERROR(E22/E14,"")</f>
        <v/>
      </c>
      <c r="G29" s="5"/>
      <c r="H29" s="5"/>
    </row>
    <row r="30" spans="4:8" ht="18" x14ac:dyDescent="0.2">
      <c r="D30" s="9"/>
      <c r="E30" s="9"/>
      <c r="F30" s="9"/>
      <c r="G30" s="5"/>
      <c r="H30" s="5"/>
    </row>
    <row r="31" spans="4:8" ht="46" customHeight="1" x14ac:dyDescent="0.2">
      <c r="D31" s="20" t="s">
        <v>2</v>
      </c>
      <c r="E31" s="21"/>
      <c r="F31" s="22"/>
      <c r="G31" s="5"/>
      <c r="H31" s="5"/>
    </row>
    <row r="32" spans="4:8" ht="10" customHeight="1" x14ac:dyDescent="0.2">
      <c r="D32" s="7"/>
      <c r="E32" s="5"/>
      <c r="F32" s="5"/>
      <c r="G32" s="5"/>
      <c r="H32" s="5"/>
    </row>
    <row r="33" spans="4:14" ht="72" customHeight="1" x14ac:dyDescent="0.2">
      <c r="D33" s="23" t="s">
        <v>28</v>
      </c>
      <c r="E33" s="23"/>
      <c r="F33" s="23"/>
      <c r="G33" s="5"/>
      <c r="H33" s="5"/>
    </row>
    <row r="34" spans="4:14" ht="10" customHeight="1" thickBot="1" x14ac:dyDescent="0.25">
      <c r="D34" s="10"/>
      <c r="E34" s="5"/>
      <c r="F34" s="5"/>
      <c r="G34" s="5"/>
      <c r="H34" s="5"/>
      <c r="K34" s="2"/>
    </row>
    <row r="35" spans="4:14" ht="28" customHeight="1" thickBot="1" x14ac:dyDescent="0.25">
      <c r="D35" s="19" t="s">
        <v>21</v>
      </c>
      <c r="E35" s="48"/>
      <c r="F35" s="15"/>
      <c r="G35" s="5"/>
      <c r="H35" s="46" t="s">
        <v>27</v>
      </c>
    </row>
    <row r="36" spans="4:14" ht="24" customHeight="1" x14ac:dyDescent="0.2">
      <c r="D36" s="16" t="s">
        <v>22</v>
      </c>
      <c r="E36" s="47"/>
      <c r="F36" s="28">
        <f>F23-E35</f>
        <v>0</v>
      </c>
      <c r="G36" s="5"/>
      <c r="H36" s="5"/>
      <c r="N36" s="3"/>
    </row>
    <row r="37" spans="4:14" ht="20" x14ac:dyDescent="0.2">
      <c r="D37" s="11"/>
      <c r="E37" s="5"/>
      <c r="F37" s="5"/>
      <c r="G37" s="5"/>
      <c r="H37" s="5"/>
      <c r="K37" s="1"/>
    </row>
    <row r="38" spans="4:14" ht="34" customHeight="1" x14ac:dyDescent="0.2">
      <c r="D38" s="30" t="s">
        <v>24</v>
      </c>
      <c r="E38" s="31"/>
      <c r="F38" s="51" t="str">
        <f>IFERROR(E35/E14,"")</f>
        <v/>
      </c>
      <c r="G38" s="5"/>
    </row>
    <row r="39" spans="4:14" ht="18" customHeight="1" x14ac:dyDescent="0.2">
      <c r="D39" s="52" t="s">
        <v>29</v>
      </c>
      <c r="E39" s="52"/>
      <c r="F39" s="5"/>
      <c r="G39" s="5"/>
      <c r="H39" s="5"/>
    </row>
    <row r="40" spans="4:14" x14ac:dyDescent="0.2">
      <c r="D40" s="5"/>
      <c r="E40" s="5"/>
      <c r="F40" s="5"/>
      <c r="G40" s="5"/>
      <c r="H40" s="5"/>
    </row>
    <row r="41" spans="4:14" x14ac:dyDescent="0.2">
      <c r="D41" s="5"/>
      <c r="E41" s="5"/>
      <c r="F41" s="5"/>
      <c r="G41" s="5"/>
      <c r="H41" s="5"/>
    </row>
    <row r="42" spans="4:14" ht="34" customHeight="1" x14ac:dyDescent="0.2">
      <c r="D42" s="20" t="s">
        <v>4</v>
      </c>
      <c r="E42" s="21"/>
      <c r="F42" s="22"/>
      <c r="G42" s="5"/>
      <c r="H42" s="5"/>
    </row>
    <row r="43" spans="4:14" x14ac:dyDescent="0.2">
      <c r="D43" s="5"/>
      <c r="E43" s="5"/>
      <c r="F43" s="5"/>
      <c r="G43" s="5"/>
      <c r="H43" s="5"/>
    </row>
    <row r="44" spans="4:14" ht="24" customHeight="1" x14ac:dyDescent="0.2">
      <c r="D44" s="19" t="s">
        <v>18</v>
      </c>
      <c r="E44" s="17"/>
      <c r="F44" s="42" t="str">
        <f>IFERROR(F38+F29,"")</f>
        <v/>
      </c>
      <c r="G44" s="12"/>
      <c r="H44" s="5"/>
    </row>
    <row r="45" spans="4:14" ht="24" customHeight="1" thickBot="1" x14ac:dyDescent="0.25">
      <c r="D45" s="32" t="s">
        <v>14</v>
      </c>
      <c r="E45" s="33"/>
      <c r="F45" s="43">
        <v>-1</v>
      </c>
      <c r="G45" s="13"/>
      <c r="H45" s="5"/>
    </row>
    <row r="46" spans="4:14" ht="34" customHeight="1" thickTop="1" x14ac:dyDescent="0.2">
      <c r="E46" s="27" t="s">
        <v>15</v>
      </c>
      <c r="F46" s="44" t="str">
        <f>IFERROR(F44+F45,"")</f>
        <v/>
      </c>
      <c r="G46" s="5"/>
      <c r="H46" s="5"/>
    </row>
    <row r="47" spans="4:14" x14ac:dyDescent="0.2">
      <c r="D47" s="52" t="s">
        <v>30</v>
      </c>
      <c r="E47" s="52"/>
      <c r="F47" s="5"/>
      <c r="G47" s="13"/>
      <c r="H47" s="5"/>
    </row>
    <row r="48" spans="4:14" x14ac:dyDescent="0.2">
      <c r="D48" s="5"/>
      <c r="E48" s="5"/>
      <c r="F48" s="5"/>
      <c r="G48" s="5"/>
      <c r="H48" s="5"/>
    </row>
    <row r="49" spans="4:8" x14ac:dyDescent="0.2">
      <c r="D49" s="5"/>
      <c r="E49" s="5"/>
      <c r="F49" s="5"/>
      <c r="G49" s="5"/>
      <c r="H49" s="5"/>
    </row>
    <row r="50" spans="4:8" x14ac:dyDescent="0.2">
      <c r="D50" s="4" t="s">
        <v>16</v>
      </c>
      <c r="E50" s="5"/>
      <c r="F50" s="5"/>
      <c r="G50" s="5"/>
      <c r="H50" s="5"/>
    </row>
    <row r="51" spans="4:8" ht="7" customHeight="1" x14ac:dyDescent="0.2">
      <c r="E51" s="5"/>
      <c r="F51" s="5"/>
      <c r="G51" s="5"/>
      <c r="H51" s="5"/>
    </row>
    <row r="52" spans="4:8" ht="24" customHeight="1" x14ac:dyDescent="0.2">
      <c r="D52" s="24" t="s">
        <v>13</v>
      </c>
      <c r="E52" s="24"/>
      <c r="F52" s="28">
        <f>E35</f>
        <v>0</v>
      </c>
      <c r="G52" s="5"/>
      <c r="H52" s="5"/>
    </row>
    <row r="53" spans="4:8" ht="24" customHeight="1" thickBot="1" x14ac:dyDescent="0.25">
      <c r="D53" s="38" t="s">
        <v>11</v>
      </c>
      <c r="E53" s="39"/>
      <c r="F53" s="37">
        <f>E22</f>
        <v>0</v>
      </c>
      <c r="G53" s="5"/>
      <c r="H53" s="5"/>
    </row>
    <row r="54" spans="4:8" ht="24" customHeight="1" thickTop="1" x14ac:dyDescent="0.2">
      <c r="E54" s="25" t="s">
        <v>23</v>
      </c>
      <c r="F54" s="36">
        <f>F52+F53</f>
        <v>0</v>
      </c>
      <c r="G54" s="5"/>
      <c r="H54" s="5"/>
    </row>
    <row r="55" spans="4:8" x14ac:dyDescent="0.2">
      <c r="D55" s="5"/>
      <c r="E55" s="5"/>
      <c r="F55" s="5"/>
      <c r="G55" s="5"/>
      <c r="H55" s="5"/>
    </row>
    <row r="56" spans="4:8" ht="24" customHeight="1" x14ac:dyDescent="0.2">
      <c r="D56" s="19" t="s">
        <v>9</v>
      </c>
      <c r="E56" s="17"/>
      <c r="F56" s="28">
        <f>E14</f>
        <v>0</v>
      </c>
      <c r="G56" s="5"/>
      <c r="H56" s="5"/>
    </row>
    <row r="57" spans="4:8" ht="24" customHeight="1" thickBot="1" x14ac:dyDescent="0.25">
      <c r="D57" s="40" t="s">
        <v>17</v>
      </c>
      <c r="E57" s="41"/>
      <c r="F57" s="35">
        <f>F54-F56</f>
        <v>0</v>
      </c>
      <c r="G57" s="5"/>
      <c r="H57" s="5"/>
    </row>
    <row r="58" spans="4:8" ht="34" customHeight="1" thickTop="1" x14ac:dyDescent="0.2">
      <c r="E58" s="27" t="s">
        <v>15</v>
      </c>
      <c r="F58" s="26" t="str">
        <f>IFERROR(F57/F56,"")</f>
        <v/>
      </c>
      <c r="G58" s="5"/>
      <c r="H58" s="6"/>
    </row>
    <row r="59" spans="4:8" x14ac:dyDescent="0.2">
      <c r="D59" s="14"/>
      <c r="E59" s="5"/>
      <c r="F59" s="5"/>
      <c r="G59" s="5"/>
      <c r="H59" s="5"/>
    </row>
  </sheetData>
  <mergeCells count="16">
    <mergeCell ref="D39:E39"/>
    <mergeCell ref="D42:F42"/>
    <mergeCell ref="D45:E45"/>
    <mergeCell ref="D47:E47"/>
    <mergeCell ref="D25:F25"/>
    <mergeCell ref="D27:F27"/>
    <mergeCell ref="D29:E29"/>
    <mergeCell ref="D31:F31"/>
    <mergeCell ref="D33:F33"/>
    <mergeCell ref="D38:E38"/>
    <mergeCell ref="D5:H5"/>
    <mergeCell ref="D11:F11"/>
    <mergeCell ref="D12:F12"/>
    <mergeCell ref="D16:E16"/>
    <mergeCell ref="D18:F18"/>
    <mergeCell ref="D20:F20"/>
  </mergeCells>
  <hyperlinks>
    <hyperlink ref="D9" r:id="rId1" xr:uid="{BB5C4CF8-87A4-5F40-93A5-9180665F5CC0}"/>
    <hyperlink ref="F3" r:id="rId2" xr:uid="{BA3AD162-A891-CF45-85B5-B92F0E159645}"/>
    <hyperlink ref="D6" r:id="rId3" xr:uid="{842FDBD8-5093-974F-BDC3-34B42679D368}"/>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91412-8EB6-8F4E-9208-8C6FD01A78A0}">
  <dimension ref="D2:N61"/>
  <sheetViews>
    <sheetView showGridLines="0" topLeftCell="C1" workbookViewId="0">
      <selection activeCell="H14" sqref="H14"/>
    </sheetView>
  </sheetViews>
  <sheetFormatPr baseColWidth="10" defaultRowHeight="16" x14ac:dyDescent="0.2"/>
  <cols>
    <col min="3" max="3" width="7.5" customWidth="1"/>
    <col min="4" max="4" width="63.1640625" customWidth="1"/>
    <col min="5" max="5" width="15" customWidth="1"/>
    <col min="6" max="6" width="14.83203125" customWidth="1"/>
    <col min="7" max="7" width="5.33203125" customWidth="1"/>
    <col min="8" max="8" width="29" customWidth="1"/>
  </cols>
  <sheetData>
    <row r="2" spans="4:8" ht="52" x14ac:dyDescent="0.25">
      <c r="D2" s="57" t="s">
        <v>33</v>
      </c>
      <c r="E2" s="5"/>
      <c r="F2" s="5"/>
      <c r="G2" s="5"/>
      <c r="H2" s="5"/>
    </row>
    <row r="3" spans="4:8" x14ac:dyDescent="0.2">
      <c r="D3" s="5"/>
      <c r="E3" s="5"/>
      <c r="F3" s="54" t="s">
        <v>34</v>
      </c>
      <c r="G3" s="5"/>
      <c r="H3" s="5"/>
    </row>
    <row r="4" spans="4:8" x14ac:dyDescent="0.2">
      <c r="D4" s="5"/>
      <c r="E4" s="5"/>
      <c r="F4" s="54"/>
      <c r="G4" s="5"/>
      <c r="H4" s="5"/>
    </row>
    <row r="5" spans="4:8" ht="49" customHeight="1" x14ac:dyDescent="0.2">
      <c r="D5" s="58" t="s">
        <v>35</v>
      </c>
      <c r="E5" s="58"/>
      <c r="F5" s="58"/>
      <c r="G5" s="58"/>
      <c r="H5" s="58"/>
    </row>
    <row r="6" spans="4:8" x14ac:dyDescent="0.2">
      <c r="D6" s="54" t="s">
        <v>38</v>
      </c>
      <c r="E6" s="5"/>
      <c r="F6" s="5"/>
      <c r="G6" s="5"/>
      <c r="H6" s="5"/>
    </row>
    <row r="7" spans="4:8" x14ac:dyDescent="0.2">
      <c r="D7" s="54"/>
      <c r="E7" s="5"/>
      <c r="F7" s="5"/>
      <c r="G7" s="5"/>
      <c r="H7" s="5"/>
    </row>
    <row r="8" spans="4:8" ht="32" customHeight="1" x14ac:dyDescent="0.25">
      <c r="D8" s="56" t="s">
        <v>3</v>
      </c>
      <c r="E8" s="5"/>
      <c r="G8" s="5"/>
      <c r="H8" s="5"/>
    </row>
    <row r="9" spans="4:8" x14ac:dyDescent="0.2">
      <c r="D9" s="5"/>
      <c r="E9" s="5"/>
      <c r="F9" s="5"/>
      <c r="G9" s="5"/>
      <c r="H9" s="5"/>
    </row>
    <row r="10" spans="4:8" x14ac:dyDescent="0.2">
      <c r="D10" s="5" t="s">
        <v>31</v>
      </c>
      <c r="E10" s="5"/>
      <c r="F10" s="5"/>
      <c r="G10" s="5"/>
      <c r="H10" s="5"/>
    </row>
    <row r="11" spans="4:8" ht="21" customHeight="1" x14ac:dyDescent="0.2">
      <c r="D11" s="55" t="s">
        <v>32</v>
      </c>
      <c r="E11" s="5"/>
      <c r="F11" s="5"/>
      <c r="G11" s="5"/>
      <c r="H11" s="5"/>
    </row>
    <row r="12" spans="4:8" x14ac:dyDescent="0.2">
      <c r="D12" s="5"/>
      <c r="E12" s="5"/>
      <c r="F12" s="5"/>
      <c r="G12" s="5"/>
      <c r="H12" s="5"/>
    </row>
    <row r="13" spans="4:8" ht="34" customHeight="1" x14ac:dyDescent="0.2">
      <c r="D13" s="20" t="s">
        <v>7</v>
      </c>
      <c r="E13" s="21"/>
      <c r="F13" s="22"/>
      <c r="G13" s="5"/>
      <c r="H13" s="5"/>
    </row>
    <row r="14" spans="4:8" ht="28" customHeight="1" x14ac:dyDescent="0.2">
      <c r="D14" s="23" t="s">
        <v>5</v>
      </c>
      <c r="E14" s="23"/>
      <c r="F14" s="23"/>
      <c r="G14" s="5"/>
      <c r="H14" s="5"/>
    </row>
    <row r="15" spans="4:8" ht="7" customHeight="1" thickBot="1" x14ac:dyDescent="0.25">
      <c r="D15" s="5"/>
      <c r="E15" s="5"/>
      <c r="F15" s="5"/>
      <c r="G15" s="5"/>
      <c r="H15" s="5"/>
    </row>
    <row r="16" spans="4:8" ht="28" customHeight="1" thickBot="1" x14ac:dyDescent="0.25">
      <c r="D16" s="19" t="s">
        <v>9</v>
      </c>
      <c r="E16" s="48">
        <v>1000000</v>
      </c>
      <c r="F16" s="5"/>
      <c r="G16" s="5"/>
      <c r="H16" s="45" t="s">
        <v>25</v>
      </c>
    </row>
    <row r="17" spans="4:8" ht="27" customHeight="1" thickBot="1" x14ac:dyDescent="0.25">
      <c r="D17" s="19" t="s">
        <v>10</v>
      </c>
      <c r="E17" s="50">
        <v>1200000</v>
      </c>
      <c r="F17" s="5"/>
      <c r="G17" s="5"/>
      <c r="H17" s="5"/>
    </row>
    <row r="18" spans="4:8" ht="34" customHeight="1" x14ac:dyDescent="0.2">
      <c r="D18" s="34" t="s">
        <v>20</v>
      </c>
      <c r="E18" s="34"/>
      <c r="F18" s="51">
        <f>(E17-E16)/E16</f>
        <v>0.2</v>
      </c>
      <c r="G18" s="5"/>
      <c r="H18" s="45" t="s">
        <v>26</v>
      </c>
    </row>
    <row r="19" spans="4:8" ht="25" customHeight="1" x14ac:dyDescent="0.2">
      <c r="D19" s="5"/>
      <c r="E19" s="5"/>
      <c r="F19" s="5"/>
      <c r="G19" s="5"/>
      <c r="H19" s="5"/>
    </row>
    <row r="20" spans="4:8" ht="34" customHeight="1" x14ac:dyDescent="0.2">
      <c r="D20" s="20" t="s">
        <v>6</v>
      </c>
      <c r="E20" s="21"/>
      <c r="F20" s="22"/>
      <c r="G20" s="5"/>
      <c r="H20" s="5"/>
    </row>
    <row r="21" spans="4:8" ht="11" customHeight="1" x14ac:dyDescent="0.2">
      <c r="D21" s="5"/>
      <c r="E21" s="5"/>
      <c r="F21" s="5"/>
      <c r="G21" s="5"/>
      <c r="H21" s="5"/>
    </row>
    <row r="22" spans="4:8" ht="30" customHeight="1" x14ac:dyDescent="0.2">
      <c r="D22" s="23" t="s">
        <v>8</v>
      </c>
      <c r="E22" s="23"/>
      <c r="F22" s="23"/>
      <c r="G22" s="5"/>
      <c r="H22" s="5"/>
    </row>
    <row r="23" spans="4:8" ht="13" customHeight="1" thickBot="1" x14ac:dyDescent="0.25">
      <c r="D23" s="8"/>
      <c r="E23" s="5"/>
      <c r="F23" s="5"/>
      <c r="G23" s="5"/>
      <c r="H23" s="5"/>
    </row>
    <row r="24" spans="4:8" ht="28" customHeight="1" thickBot="1" x14ac:dyDescent="0.25">
      <c r="D24" s="19" t="s">
        <v>11</v>
      </c>
      <c r="E24" s="48">
        <v>800000</v>
      </c>
      <c r="F24" s="15"/>
      <c r="G24" s="5"/>
      <c r="H24" s="46" t="s">
        <v>27</v>
      </c>
    </row>
    <row r="25" spans="4:8" ht="24" customHeight="1" x14ac:dyDescent="0.2">
      <c r="D25" s="19" t="s">
        <v>12</v>
      </c>
      <c r="E25" s="49"/>
      <c r="F25" s="28">
        <f>E17-E24</f>
        <v>400000</v>
      </c>
      <c r="G25" s="5"/>
      <c r="H25" s="45"/>
    </row>
    <row r="26" spans="4:8" ht="25" customHeight="1" x14ac:dyDescent="0.2">
      <c r="D26" s="5"/>
      <c r="E26" s="5"/>
      <c r="F26" s="5"/>
      <c r="G26" s="5"/>
      <c r="H26" s="5"/>
    </row>
    <row r="27" spans="4:8" ht="34" customHeight="1" x14ac:dyDescent="0.2">
      <c r="D27" s="20" t="s">
        <v>0</v>
      </c>
      <c r="E27" s="21"/>
      <c r="F27" s="22"/>
      <c r="G27" s="5"/>
      <c r="H27" s="5"/>
    </row>
    <row r="28" spans="4:8" ht="7" customHeight="1" x14ac:dyDescent="0.2">
      <c r="D28" s="7"/>
      <c r="E28" s="5"/>
      <c r="F28" s="5"/>
      <c r="G28" s="5"/>
      <c r="H28" s="5"/>
    </row>
    <row r="29" spans="4:8" ht="28" customHeight="1" x14ac:dyDescent="0.2">
      <c r="D29" s="23" t="s">
        <v>1</v>
      </c>
      <c r="E29" s="23"/>
      <c r="F29" s="23"/>
      <c r="G29" s="5"/>
      <c r="H29" s="5"/>
    </row>
    <row r="30" spans="4:8" ht="10" customHeight="1" x14ac:dyDescent="0.2">
      <c r="D30" s="18"/>
      <c r="E30" s="5"/>
      <c r="F30" s="5"/>
      <c r="G30" s="5"/>
      <c r="H30" s="5"/>
    </row>
    <row r="31" spans="4:8" ht="34" customHeight="1" x14ac:dyDescent="0.2">
      <c r="D31" s="29" t="s">
        <v>19</v>
      </c>
      <c r="E31" s="29"/>
      <c r="F31" s="51">
        <f>E24/E16</f>
        <v>0.8</v>
      </c>
      <c r="G31" s="5"/>
      <c r="H31" s="5"/>
    </row>
    <row r="32" spans="4:8" ht="18" x14ac:dyDescent="0.2">
      <c r="D32" s="9"/>
      <c r="E32" s="9"/>
      <c r="F32" s="9"/>
      <c r="G32" s="5"/>
      <c r="H32" s="5"/>
    </row>
    <row r="33" spans="4:14" ht="46" customHeight="1" x14ac:dyDescent="0.2">
      <c r="D33" s="20" t="s">
        <v>2</v>
      </c>
      <c r="E33" s="21"/>
      <c r="F33" s="22"/>
      <c r="G33" s="5"/>
      <c r="H33" s="5"/>
    </row>
    <row r="34" spans="4:14" ht="10" customHeight="1" x14ac:dyDescent="0.2">
      <c r="D34" s="7"/>
      <c r="E34" s="5"/>
      <c r="F34" s="5"/>
      <c r="G34" s="5"/>
      <c r="H34" s="5"/>
    </row>
    <row r="35" spans="4:14" ht="72" customHeight="1" x14ac:dyDescent="0.2">
      <c r="D35" s="23" t="s">
        <v>28</v>
      </c>
      <c r="E35" s="23"/>
      <c r="F35" s="23"/>
      <c r="G35" s="5"/>
      <c r="H35" s="5"/>
    </row>
    <row r="36" spans="4:14" ht="10" customHeight="1" thickBot="1" x14ac:dyDescent="0.25">
      <c r="D36" s="10"/>
      <c r="E36" s="5"/>
      <c r="F36" s="5"/>
      <c r="G36" s="5"/>
      <c r="H36" s="5"/>
      <c r="K36" s="2"/>
    </row>
    <row r="37" spans="4:14" ht="28" customHeight="1" thickBot="1" x14ac:dyDescent="0.25">
      <c r="D37" s="19" t="s">
        <v>21</v>
      </c>
      <c r="E37" s="48">
        <v>100000</v>
      </c>
      <c r="F37" s="15"/>
      <c r="G37" s="5"/>
      <c r="H37" s="46" t="s">
        <v>27</v>
      </c>
    </row>
    <row r="38" spans="4:14" ht="24" customHeight="1" x14ac:dyDescent="0.2">
      <c r="D38" s="16" t="s">
        <v>22</v>
      </c>
      <c r="E38" s="47"/>
      <c r="F38" s="28">
        <f>F25-E37</f>
        <v>300000</v>
      </c>
      <c r="G38" s="5"/>
      <c r="H38" s="5"/>
      <c r="N38" s="3"/>
    </row>
    <row r="39" spans="4:14" ht="20" x14ac:dyDescent="0.2">
      <c r="D39" s="11"/>
      <c r="E39" s="5"/>
      <c r="F39" s="5"/>
      <c r="G39" s="5"/>
      <c r="H39" s="5"/>
      <c r="K39" s="1"/>
    </row>
    <row r="40" spans="4:14" ht="34" customHeight="1" x14ac:dyDescent="0.2">
      <c r="D40" s="30" t="s">
        <v>24</v>
      </c>
      <c r="E40" s="31"/>
      <c r="F40" s="51">
        <f>E37/E16</f>
        <v>0.1</v>
      </c>
      <c r="G40" s="5"/>
    </row>
    <row r="41" spans="4:14" ht="18" customHeight="1" x14ac:dyDescent="0.2">
      <c r="D41" s="52" t="s">
        <v>29</v>
      </c>
      <c r="E41" s="52"/>
      <c r="F41" s="5"/>
      <c r="G41" s="5"/>
      <c r="H41" s="5"/>
    </row>
    <row r="42" spans="4:14" x14ac:dyDescent="0.2">
      <c r="D42" s="5"/>
      <c r="E42" s="5"/>
      <c r="F42" s="5"/>
      <c r="G42" s="5"/>
      <c r="H42" s="5"/>
    </row>
    <row r="43" spans="4:14" x14ac:dyDescent="0.2">
      <c r="D43" s="5"/>
      <c r="E43" s="5"/>
      <c r="F43" s="5"/>
      <c r="G43" s="5"/>
      <c r="H43" s="5"/>
    </row>
    <row r="44" spans="4:14" ht="34" customHeight="1" x14ac:dyDescent="0.2">
      <c r="D44" s="20" t="s">
        <v>4</v>
      </c>
      <c r="E44" s="21"/>
      <c r="F44" s="22"/>
      <c r="G44" s="5"/>
      <c r="H44" s="5"/>
    </row>
    <row r="45" spans="4:14" x14ac:dyDescent="0.2">
      <c r="D45" s="5"/>
      <c r="E45" s="5"/>
      <c r="F45" s="5"/>
      <c r="G45" s="5"/>
      <c r="H45" s="5"/>
    </row>
    <row r="46" spans="4:14" ht="24" customHeight="1" x14ac:dyDescent="0.2">
      <c r="D46" s="19" t="s">
        <v>18</v>
      </c>
      <c r="E46" s="17"/>
      <c r="F46" s="42">
        <f>F40+F31</f>
        <v>0.9</v>
      </c>
      <c r="G46" s="12"/>
      <c r="H46" s="5"/>
    </row>
    <row r="47" spans="4:14" ht="24" customHeight="1" thickBot="1" x14ac:dyDescent="0.25">
      <c r="D47" s="32" t="s">
        <v>14</v>
      </c>
      <c r="E47" s="33"/>
      <c r="F47" s="43">
        <v>-1</v>
      </c>
      <c r="G47" s="13"/>
      <c r="H47" s="5"/>
    </row>
    <row r="48" spans="4:14" ht="34" customHeight="1" thickTop="1" x14ac:dyDescent="0.2">
      <c r="E48" s="27" t="s">
        <v>15</v>
      </c>
      <c r="F48" s="44">
        <f>F46+F47</f>
        <v>-9.9999999999999978E-2</v>
      </c>
      <c r="G48" s="5"/>
      <c r="H48" s="5"/>
    </row>
    <row r="49" spans="4:8" x14ac:dyDescent="0.2">
      <c r="D49" s="52" t="s">
        <v>30</v>
      </c>
      <c r="E49" s="52"/>
      <c r="F49" s="5"/>
      <c r="G49" s="13"/>
      <c r="H49" s="5"/>
    </row>
    <row r="50" spans="4:8" x14ac:dyDescent="0.2">
      <c r="D50" s="5"/>
      <c r="E50" s="5"/>
      <c r="F50" s="5"/>
      <c r="G50" s="5"/>
      <c r="H50" s="5"/>
    </row>
    <row r="51" spans="4:8" x14ac:dyDescent="0.2">
      <c r="D51" s="5"/>
      <c r="E51" s="5"/>
      <c r="F51" s="5"/>
      <c r="G51" s="5"/>
      <c r="H51" s="5"/>
    </row>
    <row r="52" spans="4:8" x14ac:dyDescent="0.2">
      <c r="D52" s="4" t="s">
        <v>16</v>
      </c>
      <c r="E52" s="5"/>
      <c r="F52" s="5"/>
      <c r="G52" s="5"/>
      <c r="H52" s="5"/>
    </row>
    <row r="53" spans="4:8" ht="7" customHeight="1" x14ac:dyDescent="0.2">
      <c r="E53" s="5"/>
      <c r="F53" s="5"/>
      <c r="G53" s="5"/>
      <c r="H53" s="5"/>
    </row>
    <row r="54" spans="4:8" ht="24" customHeight="1" x14ac:dyDescent="0.2">
      <c r="D54" s="24" t="s">
        <v>13</v>
      </c>
      <c r="E54" s="24"/>
      <c r="F54" s="28">
        <f>E37</f>
        <v>100000</v>
      </c>
      <c r="G54" s="5"/>
      <c r="H54" s="5"/>
    </row>
    <row r="55" spans="4:8" ht="24" customHeight="1" thickBot="1" x14ac:dyDescent="0.25">
      <c r="D55" s="38" t="s">
        <v>11</v>
      </c>
      <c r="E55" s="39"/>
      <c r="F55" s="37">
        <f>E24</f>
        <v>800000</v>
      </c>
      <c r="G55" s="5"/>
      <c r="H55" s="5"/>
    </row>
    <row r="56" spans="4:8" ht="24" customHeight="1" thickTop="1" x14ac:dyDescent="0.2">
      <c r="E56" s="25" t="s">
        <v>23</v>
      </c>
      <c r="F56" s="36">
        <f>F54+F55</f>
        <v>900000</v>
      </c>
      <c r="G56" s="5"/>
      <c r="H56" s="5"/>
    </row>
    <row r="57" spans="4:8" x14ac:dyDescent="0.2">
      <c r="D57" s="5"/>
      <c r="E57" s="5"/>
      <c r="F57" s="5"/>
      <c r="G57" s="5"/>
      <c r="H57" s="5"/>
    </row>
    <row r="58" spans="4:8" ht="24" customHeight="1" x14ac:dyDescent="0.2">
      <c r="D58" s="19" t="s">
        <v>9</v>
      </c>
      <c r="E58" s="17"/>
      <c r="F58" s="28">
        <f>E16</f>
        <v>1000000</v>
      </c>
      <c r="G58" s="5"/>
      <c r="H58" s="5"/>
    </row>
    <row r="59" spans="4:8" ht="24" customHeight="1" thickBot="1" x14ac:dyDescent="0.25">
      <c r="D59" s="40" t="s">
        <v>17</v>
      </c>
      <c r="E59" s="41"/>
      <c r="F59" s="35">
        <f>F56-F58</f>
        <v>-100000</v>
      </c>
      <c r="G59" s="5"/>
      <c r="H59" s="5"/>
    </row>
    <row r="60" spans="4:8" ht="34" customHeight="1" thickTop="1" x14ac:dyDescent="0.2">
      <c r="E60" s="27" t="s">
        <v>15</v>
      </c>
      <c r="F60" s="26">
        <f>F59/F58</f>
        <v>-0.1</v>
      </c>
      <c r="G60" s="5"/>
      <c r="H60" s="6"/>
    </row>
    <row r="61" spans="4:8" x14ac:dyDescent="0.2">
      <c r="D61" s="14"/>
      <c r="E61" s="5"/>
      <c r="F61" s="5"/>
      <c r="G61" s="5"/>
      <c r="H61" s="5"/>
    </row>
  </sheetData>
  <mergeCells count="16">
    <mergeCell ref="D49:E49"/>
    <mergeCell ref="D5:H5"/>
    <mergeCell ref="D33:F33"/>
    <mergeCell ref="D40:E40"/>
    <mergeCell ref="D47:E47"/>
    <mergeCell ref="D14:F14"/>
    <mergeCell ref="D22:F22"/>
    <mergeCell ref="D29:F29"/>
    <mergeCell ref="D35:F35"/>
    <mergeCell ref="D44:F44"/>
    <mergeCell ref="D41:E41"/>
    <mergeCell ref="D18:E18"/>
    <mergeCell ref="D31:E31"/>
    <mergeCell ref="D13:F13"/>
    <mergeCell ref="D20:F20"/>
    <mergeCell ref="D27:F27"/>
  </mergeCells>
  <hyperlinks>
    <hyperlink ref="F3" r:id="rId1" xr:uid="{8F957B9A-84CB-1144-B205-9C725E98F7BA}"/>
    <hyperlink ref="D6" r:id="rId2" xr:uid="{56218490-705C-D744-B1D0-81CA1F19AFD3}"/>
    <hyperlink ref="D11" r:id="rId3" xr:uid="{8A490C08-8158-8B4C-8C97-506279B97F2F}"/>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EEAA8-25E1-144D-A86A-2FC6F5E1BCD5}">
  <dimension ref="D2:N61"/>
  <sheetViews>
    <sheetView showGridLines="0" topLeftCell="C1" workbookViewId="0">
      <selection activeCell="C11" sqref="A11:XFD11"/>
    </sheetView>
  </sheetViews>
  <sheetFormatPr baseColWidth="10" defaultRowHeight="16" x14ac:dyDescent="0.2"/>
  <cols>
    <col min="3" max="3" width="7.5" customWidth="1"/>
    <col min="4" max="4" width="63.1640625" customWidth="1"/>
    <col min="5" max="5" width="15" customWidth="1"/>
    <col min="6" max="6" width="14.83203125" customWidth="1"/>
    <col min="7" max="7" width="5.33203125" customWidth="1"/>
    <col min="8" max="8" width="29" customWidth="1"/>
  </cols>
  <sheetData>
    <row r="2" spans="4:8" ht="52" x14ac:dyDescent="0.25">
      <c r="D2" s="57" t="s">
        <v>33</v>
      </c>
      <c r="E2" s="5"/>
      <c r="F2" s="5"/>
      <c r="G2" s="5"/>
      <c r="H2" s="5"/>
    </row>
    <row r="3" spans="4:8" x14ac:dyDescent="0.2">
      <c r="D3" s="5"/>
      <c r="E3" s="5"/>
      <c r="F3" s="54" t="s">
        <v>34</v>
      </c>
      <c r="G3" s="5"/>
      <c r="H3" s="5"/>
    </row>
    <row r="4" spans="4:8" x14ac:dyDescent="0.2">
      <c r="D4" s="5"/>
      <c r="E4" s="5"/>
      <c r="F4" s="54"/>
      <c r="G4" s="5"/>
      <c r="H4" s="5"/>
    </row>
    <row r="5" spans="4:8" ht="49" customHeight="1" x14ac:dyDescent="0.2">
      <c r="D5" s="58" t="s">
        <v>35</v>
      </c>
      <c r="E5" s="58"/>
      <c r="F5" s="58"/>
      <c r="G5" s="58"/>
      <c r="H5" s="58"/>
    </row>
    <row r="6" spans="4:8" x14ac:dyDescent="0.2">
      <c r="D6" s="54" t="s">
        <v>38</v>
      </c>
      <c r="E6" s="5"/>
      <c r="F6" s="5"/>
      <c r="G6" s="5"/>
      <c r="H6" s="5"/>
    </row>
    <row r="7" spans="4:8" x14ac:dyDescent="0.2">
      <c r="D7" s="54"/>
      <c r="E7" s="5"/>
      <c r="F7" s="5"/>
      <c r="G7" s="5"/>
      <c r="H7" s="5"/>
    </row>
    <row r="8" spans="4:8" ht="32" customHeight="1" x14ac:dyDescent="0.25">
      <c r="D8" s="56" t="s">
        <v>36</v>
      </c>
      <c r="E8" s="5"/>
      <c r="G8" s="5"/>
      <c r="H8" s="5"/>
    </row>
    <row r="9" spans="4:8" x14ac:dyDescent="0.2">
      <c r="D9" s="5"/>
      <c r="E9" s="5"/>
      <c r="F9" s="5"/>
      <c r="G9" s="5"/>
      <c r="H9" s="5"/>
    </row>
    <row r="10" spans="4:8" x14ac:dyDescent="0.2">
      <c r="D10" s="5" t="s">
        <v>31</v>
      </c>
      <c r="E10" s="5"/>
      <c r="F10" s="5"/>
      <c r="G10" s="5"/>
      <c r="H10" s="5"/>
    </row>
    <row r="11" spans="4:8" ht="21" customHeight="1" x14ac:dyDescent="0.2">
      <c r="D11" s="55" t="s">
        <v>32</v>
      </c>
      <c r="E11" s="5"/>
      <c r="F11" s="5"/>
      <c r="G11" s="5"/>
      <c r="H11" s="5"/>
    </row>
    <row r="12" spans="4:8" x14ac:dyDescent="0.2">
      <c r="D12" s="5"/>
      <c r="E12" s="5"/>
      <c r="F12" s="5"/>
      <c r="G12" s="5"/>
      <c r="H12" s="5"/>
    </row>
    <row r="13" spans="4:8" ht="34" customHeight="1" x14ac:dyDescent="0.2">
      <c r="D13" s="20" t="s">
        <v>7</v>
      </c>
      <c r="E13" s="21"/>
      <c r="F13" s="22"/>
      <c r="G13" s="5"/>
      <c r="H13" s="5"/>
    </row>
    <row r="14" spans="4:8" ht="28" customHeight="1" x14ac:dyDescent="0.2">
      <c r="D14" s="23" t="s">
        <v>5</v>
      </c>
      <c r="E14" s="23"/>
      <c r="F14" s="23"/>
      <c r="G14" s="5"/>
      <c r="H14" s="5"/>
    </row>
    <row r="15" spans="4:8" ht="7" customHeight="1" thickBot="1" x14ac:dyDescent="0.25">
      <c r="D15" s="5"/>
      <c r="E15" s="5"/>
      <c r="F15" s="5"/>
      <c r="G15" s="5"/>
      <c r="H15" s="5"/>
    </row>
    <row r="16" spans="4:8" ht="28" customHeight="1" thickBot="1" x14ac:dyDescent="0.25">
      <c r="D16" s="19" t="s">
        <v>9</v>
      </c>
      <c r="E16" s="48">
        <v>1000000</v>
      </c>
      <c r="F16" s="5"/>
      <c r="G16" s="5"/>
      <c r="H16" s="45" t="s">
        <v>25</v>
      </c>
    </row>
    <row r="17" spans="4:8" ht="27" customHeight="1" thickBot="1" x14ac:dyDescent="0.25">
      <c r="D17" s="19" t="s">
        <v>10</v>
      </c>
      <c r="E17" s="50">
        <v>1200000</v>
      </c>
      <c r="F17" s="5"/>
      <c r="G17" s="5"/>
      <c r="H17" s="5"/>
    </row>
    <row r="18" spans="4:8" ht="34" customHeight="1" x14ac:dyDescent="0.2">
      <c r="D18" s="34" t="s">
        <v>20</v>
      </c>
      <c r="E18" s="34"/>
      <c r="F18" s="51">
        <f>(E17-E16)/E16</f>
        <v>0.2</v>
      </c>
      <c r="G18" s="5"/>
      <c r="H18" s="45" t="s">
        <v>26</v>
      </c>
    </row>
    <row r="19" spans="4:8" ht="25" customHeight="1" x14ac:dyDescent="0.2">
      <c r="D19" s="5"/>
      <c r="E19" s="5"/>
      <c r="F19" s="5"/>
      <c r="G19" s="5"/>
      <c r="H19" s="5"/>
    </row>
    <row r="20" spans="4:8" ht="34" customHeight="1" x14ac:dyDescent="0.2">
      <c r="D20" s="20" t="s">
        <v>6</v>
      </c>
      <c r="E20" s="21"/>
      <c r="F20" s="22"/>
      <c r="G20" s="5"/>
      <c r="H20" s="5"/>
    </row>
    <row r="21" spans="4:8" ht="11" customHeight="1" x14ac:dyDescent="0.2">
      <c r="D21" s="5"/>
      <c r="E21" s="5"/>
      <c r="F21" s="5"/>
      <c r="G21" s="5"/>
      <c r="H21" s="5"/>
    </row>
    <row r="22" spans="4:8" ht="30" customHeight="1" x14ac:dyDescent="0.2">
      <c r="D22" s="23" t="s">
        <v>8</v>
      </c>
      <c r="E22" s="23"/>
      <c r="F22" s="23"/>
      <c r="G22" s="5"/>
      <c r="H22" s="5"/>
    </row>
    <row r="23" spans="4:8" ht="13" customHeight="1" thickBot="1" x14ac:dyDescent="0.25">
      <c r="D23" s="8"/>
      <c r="E23" s="5"/>
      <c r="F23" s="5"/>
      <c r="G23" s="5"/>
      <c r="H23" s="5"/>
    </row>
    <row r="24" spans="4:8" ht="28" customHeight="1" thickBot="1" x14ac:dyDescent="0.25">
      <c r="D24" s="19" t="s">
        <v>11</v>
      </c>
      <c r="E24" s="48">
        <v>850000</v>
      </c>
      <c r="F24" s="15"/>
      <c r="G24" s="5"/>
      <c r="H24" s="46" t="s">
        <v>27</v>
      </c>
    </row>
    <row r="25" spans="4:8" ht="24" customHeight="1" x14ac:dyDescent="0.2">
      <c r="D25" s="19" t="s">
        <v>12</v>
      </c>
      <c r="E25" s="49"/>
      <c r="F25" s="28">
        <f>E17-E24</f>
        <v>350000</v>
      </c>
      <c r="G25" s="5"/>
      <c r="H25" s="45"/>
    </row>
    <row r="26" spans="4:8" ht="25" customHeight="1" x14ac:dyDescent="0.2">
      <c r="D26" s="5"/>
      <c r="E26" s="5"/>
      <c r="F26" s="5"/>
      <c r="G26" s="5"/>
      <c r="H26" s="5"/>
    </row>
    <row r="27" spans="4:8" ht="34" customHeight="1" x14ac:dyDescent="0.2">
      <c r="D27" s="20" t="s">
        <v>0</v>
      </c>
      <c r="E27" s="21"/>
      <c r="F27" s="22"/>
      <c r="G27" s="5"/>
      <c r="H27" s="5"/>
    </row>
    <row r="28" spans="4:8" ht="7" customHeight="1" x14ac:dyDescent="0.2">
      <c r="D28" s="7"/>
      <c r="E28" s="5"/>
      <c r="F28" s="5"/>
      <c r="G28" s="5"/>
      <c r="H28" s="5"/>
    </row>
    <row r="29" spans="4:8" ht="28" customHeight="1" x14ac:dyDescent="0.2">
      <c r="D29" s="23" t="s">
        <v>1</v>
      </c>
      <c r="E29" s="23"/>
      <c r="F29" s="23"/>
      <c r="G29" s="5"/>
      <c r="H29" s="5"/>
    </row>
    <row r="30" spans="4:8" ht="10" customHeight="1" x14ac:dyDescent="0.2">
      <c r="D30" s="18"/>
      <c r="E30" s="5"/>
      <c r="F30" s="5"/>
      <c r="G30" s="5"/>
      <c r="H30" s="5"/>
    </row>
    <row r="31" spans="4:8" ht="34" customHeight="1" x14ac:dyDescent="0.2">
      <c r="D31" s="29" t="s">
        <v>19</v>
      </c>
      <c r="E31" s="29"/>
      <c r="F31" s="51">
        <f>E24/E16</f>
        <v>0.85</v>
      </c>
      <c r="G31" s="5"/>
      <c r="H31" s="5"/>
    </row>
    <row r="32" spans="4:8" ht="18" x14ac:dyDescent="0.2">
      <c r="D32" s="9"/>
      <c r="E32" s="9"/>
      <c r="F32" s="9"/>
      <c r="G32" s="5"/>
      <c r="H32" s="5"/>
    </row>
    <row r="33" spans="4:14" ht="46" customHeight="1" x14ac:dyDescent="0.2">
      <c r="D33" s="20" t="s">
        <v>2</v>
      </c>
      <c r="E33" s="21"/>
      <c r="F33" s="22"/>
      <c r="G33" s="5"/>
      <c r="H33" s="5"/>
    </row>
    <row r="34" spans="4:14" ht="10" customHeight="1" x14ac:dyDescent="0.2">
      <c r="D34" s="7"/>
      <c r="E34" s="5"/>
      <c r="F34" s="5"/>
      <c r="G34" s="5"/>
      <c r="H34" s="5"/>
    </row>
    <row r="35" spans="4:14" ht="72" customHeight="1" x14ac:dyDescent="0.2">
      <c r="D35" s="23" t="s">
        <v>28</v>
      </c>
      <c r="E35" s="23"/>
      <c r="F35" s="23"/>
      <c r="G35" s="5"/>
      <c r="H35" s="5"/>
    </row>
    <row r="36" spans="4:14" ht="10" customHeight="1" thickBot="1" x14ac:dyDescent="0.25">
      <c r="D36" s="10"/>
      <c r="E36" s="5"/>
      <c r="F36" s="5"/>
      <c r="G36" s="5"/>
      <c r="H36" s="5"/>
      <c r="K36" s="2"/>
    </row>
    <row r="37" spans="4:14" ht="28" customHeight="1" thickBot="1" x14ac:dyDescent="0.25">
      <c r="D37" s="19" t="s">
        <v>21</v>
      </c>
      <c r="E37" s="48">
        <v>200000</v>
      </c>
      <c r="F37" s="15"/>
      <c r="G37" s="5"/>
      <c r="H37" s="46" t="s">
        <v>27</v>
      </c>
    </row>
    <row r="38" spans="4:14" ht="24" customHeight="1" x14ac:dyDescent="0.2">
      <c r="D38" s="16" t="s">
        <v>22</v>
      </c>
      <c r="E38" s="47"/>
      <c r="F38" s="28">
        <f>F25-E37</f>
        <v>150000</v>
      </c>
      <c r="G38" s="5"/>
      <c r="H38" s="5"/>
      <c r="N38" s="3"/>
    </row>
    <row r="39" spans="4:14" ht="20" x14ac:dyDescent="0.2">
      <c r="D39" s="11"/>
      <c r="E39" s="5"/>
      <c r="F39" s="5"/>
      <c r="G39" s="5"/>
      <c r="H39" s="5"/>
      <c r="K39" s="1"/>
    </row>
    <row r="40" spans="4:14" ht="34" customHeight="1" x14ac:dyDescent="0.2">
      <c r="D40" s="30" t="s">
        <v>24</v>
      </c>
      <c r="E40" s="31"/>
      <c r="F40" s="51">
        <f>E37/E16</f>
        <v>0.2</v>
      </c>
      <c r="G40" s="5"/>
    </row>
    <row r="41" spans="4:14" ht="18" customHeight="1" x14ac:dyDescent="0.2">
      <c r="D41" s="52" t="s">
        <v>29</v>
      </c>
      <c r="E41" s="52"/>
      <c r="F41" s="5"/>
      <c r="G41" s="5"/>
      <c r="H41" s="5"/>
    </row>
    <row r="42" spans="4:14" x14ac:dyDescent="0.2">
      <c r="D42" s="5"/>
      <c r="E42" s="5"/>
      <c r="F42" s="5"/>
      <c r="G42" s="5"/>
      <c r="H42" s="5"/>
    </row>
    <row r="43" spans="4:14" x14ac:dyDescent="0.2">
      <c r="D43" s="5"/>
      <c r="E43" s="5"/>
      <c r="F43" s="5"/>
      <c r="G43" s="5"/>
      <c r="H43" s="5"/>
    </row>
    <row r="44" spans="4:14" ht="34" customHeight="1" x14ac:dyDescent="0.2">
      <c r="D44" s="20" t="s">
        <v>4</v>
      </c>
      <c r="E44" s="21"/>
      <c r="F44" s="22"/>
      <c r="G44" s="5"/>
      <c r="H44" s="5"/>
    </row>
    <row r="45" spans="4:14" x14ac:dyDescent="0.2">
      <c r="D45" s="5"/>
      <c r="E45" s="5"/>
      <c r="F45" s="5"/>
      <c r="G45" s="5"/>
      <c r="H45" s="5"/>
    </row>
    <row r="46" spans="4:14" ht="24" customHeight="1" x14ac:dyDescent="0.2">
      <c r="D46" s="19" t="s">
        <v>18</v>
      </c>
      <c r="E46" s="17"/>
      <c r="F46" s="42">
        <f>F40+F31</f>
        <v>1.05</v>
      </c>
      <c r="G46" s="12"/>
      <c r="H46" s="5"/>
    </row>
    <row r="47" spans="4:14" ht="24" customHeight="1" thickBot="1" x14ac:dyDescent="0.25">
      <c r="D47" s="32" t="s">
        <v>14</v>
      </c>
      <c r="E47" s="33"/>
      <c r="F47" s="43">
        <v>-1</v>
      </c>
      <c r="G47" s="13"/>
      <c r="H47" s="5"/>
    </row>
    <row r="48" spans="4:14" ht="34" customHeight="1" thickTop="1" x14ac:dyDescent="0.2">
      <c r="E48" s="27" t="s">
        <v>15</v>
      </c>
      <c r="F48" s="44">
        <f>F46+F47</f>
        <v>5.0000000000000044E-2</v>
      </c>
      <c r="G48" s="5"/>
      <c r="H48" s="5"/>
    </row>
    <row r="49" spans="4:8" x14ac:dyDescent="0.2">
      <c r="D49" s="52" t="s">
        <v>30</v>
      </c>
      <c r="E49" s="52"/>
      <c r="F49" s="5"/>
      <c r="G49" s="13"/>
      <c r="H49" s="5"/>
    </row>
    <row r="50" spans="4:8" x14ac:dyDescent="0.2">
      <c r="D50" s="5"/>
      <c r="E50" s="5"/>
      <c r="F50" s="5"/>
      <c r="G50" s="5"/>
      <c r="H50" s="5"/>
    </row>
    <row r="51" spans="4:8" x14ac:dyDescent="0.2">
      <c r="D51" s="5"/>
      <c r="E51" s="5"/>
      <c r="F51" s="5"/>
      <c r="G51" s="5"/>
      <c r="H51" s="5"/>
    </row>
    <row r="52" spans="4:8" x14ac:dyDescent="0.2">
      <c r="D52" s="4" t="s">
        <v>16</v>
      </c>
      <c r="E52" s="5"/>
      <c r="F52" s="5"/>
      <c r="G52" s="5"/>
      <c r="H52" s="5"/>
    </row>
    <row r="53" spans="4:8" ht="7" customHeight="1" x14ac:dyDescent="0.2">
      <c r="E53" s="5"/>
      <c r="F53" s="5"/>
      <c r="G53" s="5"/>
      <c r="H53" s="5"/>
    </row>
    <row r="54" spans="4:8" ht="24" customHeight="1" x14ac:dyDescent="0.2">
      <c r="D54" s="24" t="s">
        <v>13</v>
      </c>
      <c r="E54" s="24"/>
      <c r="F54" s="28">
        <f>E37</f>
        <v>200000</v>
      </c>
      <c r="G54" s="5"/>
      <c r="H54" s="5"/>
    </row>
    <row r="55" spans="4:8" ht="24" customHeight="1" thickBot="1" x14ac:dyDescent="0.25">
      <c r="D55" s="38" t="s">
        <v>11</v>
      </c>
      <c r="E55" s="39"/>
      <c r="F55" s="37">
        <f>E24</f>
        <v>850000</v>
      </c>
      <c r="G55" s="5"/>
      <c r="H55" s="5"/>
    </row>
    <row r="56" spans="4:8" ht="24" customHeight="1" thickTop="1" x14ac:dyDescent="0.2">
      <c r="E56" s="25" t="s">
        <v>23</v>
      </c>
      <c r="F56" s="36">
        <f>F54+F55</f>
        <v>1050000</v>
      </c>
      <c r="G56" s="5"/>
      <c r="H56" s="5"/>
    </row>
    <row r="57" spans="4:8" x14ac:dyDescent="0.2">
      <c r="D57" s="5"/>
      <c r="E57" s="5"/>
      <c r="F57" s="5"/>
      <c r="G57" s="5"/>
      <c r="H57" s="5"/>
    </row>
    <row r="58" spans="4:8" ht="24" customHeight="1" x14ac:dyDescent="0.2">
      <c r="D58" s="19" t="s">
        <v>9</v>
      </c>
      <c r="E58" s="17"/>
      <c r="F58" s="28">
        <f>E16</f>
        <v>1000000</v>
      </c>
      <c r="G58" s="5"/>
      <c r="H58" s="5"/>
    </row>
    <row r="59" spans="4:8" ht="24" customHeight="1" thickBot="1" x14ac:dyDescent="0.25">
      <c r="D59" s="40" t="s">
        <v>17</v>
      </c>
      <c r="E59" s="41"/>
      <c r="F59" s="35">
        <f>F56-F58</f>
        <v>50000</v>
      </c>
      <c r="G59" s="5"/>
      <c r="H59" s="5"/>
    </row>
    <row r="60" spans="4:8" ht="34" customHeight="1" thickTop="1" x14ac:dyDescent="0.2">
      <c r="E60" s="27" t="s">
        <v>15</v>
      </c>
      <c r="F60" s="26">
        <f>F59/F58</f>
        <v>0.05</v>
      </c>
      <c r="G60" s="5"/>
      <c r="H60" s="6"/>
    </row>
    <row r="61" spans="4:8" x14ac:dyDescent="0.2">
      <c r="D61" s="14"/>
      <c r="E61" s="5"/>
      <c r="F61" s="5"/>
      <c r="G61" s="5"/>
      <c r="H61" s="5"/>
    </row>
  </sheetData>
  <mergeCells count="16">
    <mergeCell ref="D41:E41"/>
    <mergeCell ref="D44:F44"/>
    <mergeCell ref="D47:E47"/>
    <mergeCell ref="D49:E49"/>
    <mergeCell ref="D27:F27"/>
    <mergeCell ref="D29:F29"/>
    <mergeCell ref="D31:E31"/>
    <mergeCell ref="D33:F33"/>
    <mergeCell ref="D35:F35"/>
    <mergeCell ref="D40:E40"/>
    <mergeCell ref="D5:H5"/>
    <mergeCell ref="D13:F13"/>
    <mergeCell ref="D14:F14"/>
    <mergeCell ref="D18:E18"/>
    <mergeCell ref="D20:F20"/>
    <mergeCell ref="D22:F22"/>
  </mergeCells>
  <hyperlinks>
    <hyperlink ref="D11" r:id="rId1" xr:uid="{BD16A49C-BEA6-1C4B-AD85-D7282BCD84CB}"/>
    <hyperlink ref="F3" r:id="rId2" xr:uid="{F8E08FF9-772C-8247-BC25-CEFC75044E45}"/>
    <hyperlink ref="D6" r:id="rId3" xr:uid="{55D166FB-BA48-E441-A4AA-618018A31A83}"/>
  </hyperlinks>
  <pageMargins left="0.7" right="0.7" top="0.75" bottom="0.75" header="0.3" footer="0.3"/>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RATIO DE GRECIMIENTO GANADO</vt:lpstr>
      <vt:lpstr>Ejemplo Caso 1</vt:lpstr>
      <vt:lpstr>Ejemplo Caso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Corral</dc:creator>
  <cp:lastModifiedBy>Roberto Corral</cp:lastModifiedBy>
  <dcterms:created xsi:type="dcterms:W3CDTF">2022-05-14T06:00:11Z</dcterms:created>
  <dcterms:modified xsi:type="dcterms:W3CDTF">2022-05-18T06:46:46Z</dcterms:modified>
</cp:coreProperties>
</file>